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olano\OneDrive\Progetti di Ricerca\Situazione ricerca\Riesame 2016\"/>
    </mc:Choice>
  </mc:AlternateContent>
  <xr:revisionPtr revIDLastSave="12" documentId="E78CC6EC16D0FF2322C2C3D1FB43DBA4373EB9CF" xr6:coauthVersionLast="24" xr6:coauthVersionMax="24" xr10:uidLastSave="{81D90970-0482-4CF5-9E70-76903227EC26}"/>
  <bookViews>
    <workbookView xWindow="720" yWindow="270" windowWidth="11100" windowHeight="5325" firstSheet="1" activeTab="1" xr2:uid="{00000000-000D-0000-FFFF-FFFF00000000}"/>
  </bookViews>
  <sheets>
    <sheet name="N Prodotti per SSD 2015_Dip" sheetId="1" r:id="rId1"/>
    <sheet name="Foglio1" sheetId="2" r:id="rId2"/>
  </sheets>
  <definedNames>
    <definedName name="N_Prodotti_per_SSD_2015_Dip">'N Prodotti per SSD 2015_Dip'!$A$1:$C$22</definedName>
  </definedNames>
  <calcPr calcId="171027"/>
</workbook>
</file>

<file path=xl/calcChain.xml><?xml version="1.0" encoding="utf-8"?>
<calcChain xmlns="http://schemas.openxmlformats.org/spreadsheetml/2006/main">
  <c r="F32" i="2" l="1"/>
  <c r="F31" i="2"/>
  <c r="E23" i="2" l="1"/>
  <c r="C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9" i="2"/>
  <c r="G28" i="2"/>
  <c r="G27" i="2"/>
  <c r="G26" i="2"/>
  <c r="G25" i="2"/>
  <c r="F29" i="2"/>
  <c r="F28" i="2"/>
  <c r="F27" i="2"/>
  <c r="F26" i="2"/>
  <c r="F25" i="2"/>
  <c r="F2" i="2"/>
  <c r="D29" i="2"/>
  <c r="D28" i="2"/>
  <c r="D27" i="2"/>
  <c r="D26" i="2"/>
  <c r="D25" i="2"/>
  <c r="B29" i="2"/>
  <c r="B28" i="2"/>
  <c r="B27" i="2"/>
  <c r="B26" i="2"/>
  <c r="B25" i="2"/>
  <c r="D23" i="2"/>
  <c r="B23" i="2"/>
</calcChain>
</file>

<file path=xl/sharedStrings.xml><?xml version="1.0" encoding="utf-8"?>
<sst xmlns="http://schemas.openxmlformats.org/spreadsheetml/2006/main" count="58" uniqueCount="35">
  <si>
    <t>SSD</t>
  </si>
  <si>
    <t>Totale</t>
  </si>
  <si>
    <t>AGR/01</t>
  </si>
  <si>
    <t>AGR/02</t>
  </si>
  <si>
    <t>AGR/03</t>
  </si>
  <si>
    <t>AGR/04</t>
  </si>
  <si>
    <t>AGR/05</t>
  </si>
  <si>
    <t>AGR/07</t>
  </si>
  <si>
    <t>AGR/08</t>
  </si>
  <si>
    <t>AGR/09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</si>
  <si>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</si>
  <si>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</si>
  <si>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</si>
  <si>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</si>
  <si>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</si>
  <si>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</si>
  <si>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</si>
  <si>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</si>
  <si>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</si>
  <si>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BIO/02</t>
  </si>
  <si>
    <t>BIO/03</t>
  </si>
  <si>
    <t>MAT/07</t>
  </si>
  <si>
    <t>SECS-S/02</t>
  </si>
  <si>
    <t>N° Prodotti</t>
  </si>
  <si>
    <t>Media</t>
  </si>
  <si>
    <t>Dev. St.</t>
  </si>
  <si>
    <t>Mediana</t>
  </si>
  <si>
    <t>Max</t>
  </si>
  <si>
    <t>Min</t>
  </si>
  <si>
    <t>Autori 2015</t>
  </si>
  <si>
    <t>Autori 2016</t>
  </si>
  <si>
    <t>Prodotti/Autore 2015</t>
  </si>
  <si>
    <t>Prodotti/Autore 2016</t>
  </si>
  <si>
    <t>Prodotti 2015</t>
  </si>
  <si>
    <t>Prodotti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</si>
</sst>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Prodotti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9"/>
              <c:layout>
                <c:manualLayout>
                  <c:x val="-6.8663376582579738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8-44FE-ACE0-09595A234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Foglio1!$A$2:$A$22</c:f>
              <c:strCache>
                <c:ptCount val="21"/>
                <c:pt idx="0">
                  <c:v>AGR/01</c:v>
                </c:pt>
                <c:pt idx="1">
                  <c:v>AGR/02</c:v>
                </c:pt>
                <c:pt idx="2">
                  <c:v>AGR/03</c:v>
                </c:pt>
                <c:pt idx="3">
                  <c:v>AGR/04</c:v>
                </c:pt>
                <c:pt idx="4">
                  <c:v>AGR/05</c:v>
                </c:pt>
                <c:pt idx="5">
                  <c:v>AGR/07</c:v>
                </c:pt>
                <c:pt idx="6">
                  <c:v>AGR/08</c:v>
                </c:pt>
                <c:pt idx="7">
                  <c:v>AGR/09</c:v>
                </c:pt>
                <c:pt idx="8">
                  <c:v>AGR/11</c:v>
                </c:pt>
                <c:pt idx="9">
                  <c:v>AGR/12</c:v>
                </c:pt>
                <c:pt idx="10">
                  <c:v>AGR/13</c:v>
                </c:pt>
                <c:pt idx="11">
                  <c:v>AGR/14</c:v>
                </c:pt>
                <c:pt idx="12">
                  <c:v>AGR/15</c:v>
                </c:pt>
                <c:pt idx="13">
                  <c:v>AGR/16</c:v>
                </c:pt>
                <c:pt idx="14">
                  <c:v>AGR/17</c:v>
                </c:pt>
                <c:pt idx="15">
                  <c:v>AGR/18</c:v>
                </c:pt>
                <c:pt idx="16">
                  <c:v>AGR/19</c:v>
                </c:pt>
                <c:pt idx="17">
                  <c:v>BIO/02</c:v>
                </c:pt>
                <c:pt idx="18">
                  <c:v>BIO/03</c:v>
                </c:pt>
                <c:pt idx="19">
                  <c:v>MAT/07</c:v>
                </c:pt>
                <c:pt idx="20">
                  <c:v>SECS-S/02</c:v>
                </c:pt>
              </c:strCache>
            </c:strRef>
          </c:cat>
          <c:val>
            <c:numRef>
              <c:f>Foglio1!$B$2:$B$22</c:f>
              <c:numCache>
                <c:formatCode>General</c:formatCode>
                <c:ptCount val="21"/>
                <c:pt idx="0">
                  <c:v>31</c:v>
                </c:pt>
                <c:pt idx="1">
                  <c:v>20</c:v>
                </c:pt>
                <c:pt idx="2">
                  <c:v>35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17</c:v>
                </c:pt>
                <c:pt idx="7">
                  <c:v>4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10</c:v>
                </c:pt>
                <c:pt idx="18">
                  <c:v>19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32F-99E8-94BC0B1D0140}"/>
            </c:ext>
          </c:extLst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Prodotti 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9"/>
              <c:layout>
                <c:manualLayout>
                  <c:x val="5.6179775280898875E-3"/>
                  <c:y val="-1.079212453130171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8-44FE-ACE0-09595A234381}"/>
                </c:ext>
              </c:extLst>
            </c:dLbl>
            <c:dLbl>
              <c:idx val="17"/>
              <c:layout>
                <c:manualLayout>
                  <c:x val="7.4906367041198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48-44FE-ACE0-09595A234381}"/>
                </c:ext>
              </c:extLst>
            </c:dLbl>
            <c:dLbl>
              <c:idx val="18"/>
              <c:layout>
                <c:manualLayout>
                  <c:x val="7.4906367041198503E-3"/>
                  <c:y val="-2.9433406916850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8-44FE-ACE0-09595A234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Foglio1!$A$2:$A$22</c:f>
              <c:strCache>
                <c:ptCount val="21"/>
                <c:pt idx="0">
                  <c:v>AGR/01</c:v>
                </c:pt>
                <c:pt idx="1">
                  <c:v>AGR/02</c:v>
                </c:pt>
                <c:pt idx="2">
                  <c:v>AGR/03</c:v>
                </c:pt>
                <c:pt idx="3">
                  <c:v>AGR/04</c:v>
                </c:pt>
                <c:pt idx="4">
                  <c:v>AGR/05</c:v>
                </c:pt>
                <c:pt idx="5">
                  <c:v>AGR/07</c:v>
                </c:pt>
                <c:pt idx="6">
                  <c:v>AGR/08</c:v>
                </c:pt>
                <c:pt idx="7">
                  <c:v>AGR/09</c:v>
                </c:pt>
                <c:pt idx="8">
                  <c:v>AGR/11</c:v>
                </c:pt>
                <c:pt idx="9">
                  <c:v>AGR/12</c:v>
                </c:pt>
                <c:pt idx="10">
                  <c:v>AGR/13</c:v>
                </c:pt>
                <c:pt idx="11">
                  <c:v>AGR/14</c:v>
                </c:pt>
                <c:pt idx="12">
                  <c:v>AGR/15</c:v>
                </c:pt>
                <c:pt idx="13">
                  <c:v>AGR/16</c:v>
                </c:pt>
                <c:pt idx="14">
                  <c:v>AGR/17</c:v>
                </c:pt>
                <c:pt idx="15">
                  <c:v>AGR/18</c:v>
                </c:pt>
                <c:pt idx="16">
                  <c:v>AGR/19</c:v>
                </c:pt>
                <c:pt idx="17">
                  <c:v>BIO/02</c:v>
                </c:pt>
                <c:pt idx="18">
                  <c:v>BIO/03</c:v>
                </c:pt>
                <c:pt idx="19">
                  <c:v>MAT/07</c:v>
                </c:pt>
                <c:pt idx="20">
                  <c:v>SECS-S/02</c:v>
                </c:pt>
              </c:strCache>
            </c:strRef>
          </c:cat>
          <c:val>
            <c:numRef>
              <c:f>Foglio1!$D$2:$D$22</c:f>
              <c:numCache>
                <c:formatCode>General</c:formatCode>
                <c:ptCount val="21"/>
                <c:pt idx="0">
                  <c:v>19</c:v>
                </c:pt>
                <c:pt idx="1">
                  <c:v>27</c:v>
                </c:pt>
                <c:pt idx="2">
                  <c:v>39</c:v>
                </c:pt>
                <c:pt idx="3">
                  <c:v>5</c:v>
                </c:pt>
                <c:pt idx="4">
                  <c:v>14</c:v>
                </c:pt>
                <c:pt idx="5">
                  <c:v>8</c:v>
                </c:pt>
                <c:pt idx="6">
                  <c:v>40</c:v>
                </c:pt>
                <c:pt idx="7">
                  <c:v>4</c:v>
                </c:pt>
                <c:pt idx="8">
                  <c:v>17</c:v>
                </c:pt>
                <c:pt idx="9">
                  <c:v>12</c:v>
                </c:pt>
                <c:pt idx="10">
                  <c:v>19</c:v>
                </c:pt>
                <c:pt idx="11">
                  <c:v>8</c:v>
                </c:pt>
                <c:pt idx="12">
                  <c:v>16</c:v>
                </c:pt>
                <c:pt idx="13">
                  <c:v>23</c:v>
                </c:pt>
                <c:pt idx="14">
                  <c:v>8</c:v>
                </c:pt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10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4-432F-99E8-94BC0B1D0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1212968"/>
        <c:axId val="791212640"/>
        <c:axId val="0"/>
      </c:bar3DChart>
      <c:catAx>
        <c:axId val="791212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1212640"/>
        <c:crosses val="autoZero"/>
        <c:auto val="1"/>
        <c:lblAlgn val="ctr"/>
        <c:lblOffset val="100"/>
        <c:noMultiLvlLbl val="0"/>
      </c:catAx>
      <c:valAx>
        <c:axId val="79121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121296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75000"/>
          </a:schemeClr>
        </a:solidFill>
        <a:ln w="3175">
          <a:noFill/>
        </a:ln>
        <a:effectLst/>
        <a:sp3d/>
      </c:spPr>
    </c:sideWall>
    <c:backWall>
      <c:thickness val="0"/>
      <c:spPr>
        <a:solidFill>
          <a:schemeClr val="bg1">
            <a:lumMod val="75000"/>
          </a:schemeClr>
        </a:solidFill>
        <a:ln w="3175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746486359534733E-2"/>
          <c:y val="3.5164835164835165E-2"/>
          <c:w val="0.91250835403816277"/>
          <c:h val="0.78025531423956618"/>
        </c:manualLayout>
      </c:layout>
      <c:bar3DChart>
        <c:barDir val="col"/>
        <c:grouping val="clustered"/>
        <c:varyColors val="0"/>
        <c:ser>
          <c:idx val="0"/>
          <c:order val="0"/>
          <c:tx>
            <c:v>Anno 2015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Foglio1!$A$2:$A$21</c:f>
              <c:strCache>
                <c:ptCount val="20"/>
                <c:pt idx="0">
                  <c:v>AGR/01</c:v>
                </c:pt>
                <c:pt idx="1">
                  <c:v>AGR/02</c:v>
                </c:pt>
                <c:pt idx="2">
                  <c:v>AGR/03</c:v>
                </c:pt>
                <c:pt idx="3">
                  <c:v>AGR/04</c:v>
                </c:pt>
                <c:pt idx="4">
                  <c:v>AGR/05</c:v>
                </c:pt>
                <c:pt idx="5">
                  <c:v>AGR/07</c:v>
                </c:pt>
                <c:pt idx="6">
                  <c:v>AGR/08</c:v>
                </c:pt>
                <c:pt idx="7">
                  <c:v>AGR/09</c:v>
                </c:pt>
                <c:pt idx="8">
                  <c:v>AGR/11</c:v>
                </c:pt>
                <c:pt idx="9">
                  <c:v>AGR/12</c:v>
                </c:pt>
                <c:pt idx="10">
                  <c:v>AGR/13</c:v>
                </c:pt>
                <c:pt idx="11">
                  <c:v>AGR/14</c:v>
                </c:pt>
                <c:pt idx="12">
                  <c:v>AGR/15</c:v>
                </c:pt>
                <c:pt idx="13">
                  <c:v>AGR/16</c:v>
                </c:pt>
                <c:pt idx="14">
                  <c:v>AGR/17</c:v>
                </c:pt>
                <c:pt idx="15">
                  <c:v>AGR/18</c:v>
                </c:pt>
                <c:pt idx="16">
                  <c:v>AGR/19</c:v>
                </c:pt>
                <c:pt idx="17">
                  <c:v>BIO/02</c:v>
                </c:pt>
                <c:pt idx="18">
                  <c:v>BIO/03</c:v>
                </c:pt>
                <c:pt idx="19">
                  <c:v>MAT/07</c:v>
                </c:pt>
              </c:strCache>
            </c:strRef>
          </c:cat>
          <c:val>
            <c:numRef>
              <c:f>Foglio1!$F$2:$F$21</c:f>
              <c:numCache>
                <c:formatCode>0.00</c:formatCode>
                <c:ptCount val="20"/>
                <c:pt idx="0">
                  <c:v>1.4090909090909092</c:v>
                </c:pt>
                <c:pt idx="1">
                  <c:v>1.5384615384615385</c:v>
                </c:pt>
                <c:pt idx="2">
                  <c:v>1.6666666666666667</c:v>
                </c:pt>
                <c:pt idx="3">
                  <c:v>0.7142857142857143</c:v>
                </c:pt>
                <c:pt idx="4">
                  <c:v>3</c:v>
                </c:pt>
                <c:pt idx="5">
                  <c:v>3.5</c:v>
                </c:pt>
                <c:pt idx="6">
                  <c:v>1.0625</c:v>
                </c:pt>
                <c:pt idx="7">
                  <c:v>0.8</c:v>
                </c:pt>
                <c:pt idx="8">
                  <c:v>1.3636363636363635</c:v>
                </c:pt>
                <c:pt idx="9">
                  <c:v>1.3333333333333333</c:v>
                </c:pt>
                <c:pt idx="10">
                  <c:v>1.7142857142857142</c:v>
                </c:pt>
                <c:pt idx="11">
                  <c:v>2</c:v>
                </c:pt>
                <c:pt idx="12">
                  <c:v>2.5</c:v>
                </c:pt>
                <c:pt idx="13">
                  <c:v>1.375</c:v>
                </c:pt>
                <c:pt idx="14">
                  <c:v>0.66666666666666663</c:v>
                </c:pt>
                <c:pt idx="15">
                  <c:v>3</c:v>
                </c:pt>
                <c:pt idx="16">
                  <c:v>2.5</c:v>
                </c:pt>
                <c:pt idx="17">
                  <c:v>2.5</c:v>
                </c:pt>
                <c:pt idx="18">
                  <c:v>4.75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9-4E33-B081-811D6DB3ACAA}"/>
            </c:ext>
          </c:extLst>
        </c:ser>
        <c:ser>
          <c:idx val="1"/>
          <c:order val="1"/>
          <c:tx>
            <c:v>Anno 2016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Foglio1!$A$2:$A$21</c:f>
              <c:strCache>
                <c:ptCount val="20"/>
                <c:pt idx="0">
                  <c:v>AGR/01</c:v>
                </c:pt>
                <c:pt idx="1">
                  <c:v>AGR/02</c:v>
                </c:pt>
                <c:pt idx="2">
                  <c:v>AGR/03</c:v>
                </c:pt>
                <c:pt idx="3">
                  <c:v>AGR/04</c:v>
                </c:pt>
                <c:pt idx="4">
                  <c:v>AGR/05</c:v>
                </c:pt>
                <c:pt idx="5">
                  <c:v>AGR/07</c:v>
                </c:pt>
                <c:pt idx="6">
                  <c:v>AGR/08</c:v>
                </c:pt>
                <c:pt idx="7">
                  <c:v>AGR/09</c:v>
                </c:pt>
                <c:pt idx="8">
                  <c:v>AGR/11</c:v>
                </c:pt>
                <c:pt idx="9">
                  <c:v>AGR/12</c:v>
                </c:pt>
                <c:pt idx="10">
                  <c:v>AGR/13</c:v>
                </c:pt>
                <c:pt idx="11">
                  <c:v>AGR/14</c:v>
                </c:pt>
                <c:pt idx="12">
                  <c:v>AGR/15</c:v>
                </c:pt>
                <c:pt idx="13">
                  <c:v>AGR/16</c:v>
                </c:pt>
                <c:pt idx="14">
                  <c:v>AGR/17</c:v>
                </c:pt>
                <c:pt idx="15">
                  <c:v>AGR/18</c:v>
                </c:pt>
                <c:pt idx="16">
                  <c:v>AGR/19</c:v>
                </c:pt>
                <c:pt idx="17">
                  <c:v>BIO/02</c:v>
                </c:pt>
                <c:pt idx="18">
                  <c:v>BIO/03</c:v>
                </c:pt>
                <c:pt idx="19">
                  <c:v>MAT/07</c:v>
                </c:pt>
              </c:strCache>
            </c:strRef>
          </c:cat>
          <c:val>
            <c:numRef>
              <c:f>Foglio1!$G$2:$G$21</c:f>
              <c:numCache>
                <c:formatCode>0.00</c:formatCode>
                <c:ptCount val="20"/>
                <c:pt idx="0">
                  <c:v>1.1875</c:v>
                </c:pt>
                <c:pt idx="1">
                  <c:v>1.5</c:v>
                </c:pt>
                <c:pt idx="2">
                  <c:v>1.625</c:v>
                </c:pt>
                <c:pt idx="3">
                  <c:v>1</c:v>
                </c:pt>
                <c:pt idx="4">
                  <c:v>1.75</c:v>
                </c:pt>
                <c:pt idx="5">
                  <c:v>4</c:v>
                </c:pt>
                <c:pt idx="6">
                  <c:v>2.2222222222222223</c:v>
                </c:pt>
                <c:pt idx="7">
                  <c:v>0.8</c:v>
                </c:pt>
                <c:pt idx="8">
                  <c:v>1.5454545454545454</c:v>
                </c:pt>
                <c:pt idx="9">
                  <c:v>2.4</c:v>
                </c:pt>
                <c:pt idx="10">
                  <c:v>2.1111111111111112</c:v>
                </c:pt>
                <c:pt idx="11">
                  <c:v>2.6666666666666665</c:v>
                </c:pt>
                <c:pt idx="12">
                  <c:v>3.2</c:v>
                </c:pt>
                <c:pt idx="13">
                  <c:v>2.5555555555555554</c:v>
                </c:pt>
                <c:pt idx="14">
                  <c:v>1.3333333333333333</c:v>
                </c:pt>
                <c:pt idx="15">
                  <c:v>2</c:v>
                </c:pt>
                <c:pt idx="16">
                  <c:v>0.83333333333333337</c:v>
                </c:pt>
                <c:pt idx="17">
                  <c:v>2.5</c:v>
                </c:pt>
                <c:pt idx="18">
                  <c:v>2.5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9-4E33-B081-811D6DB3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8569344"/>
        <c:axId val="918570984"/>
        <c:axId val="0"/>
      </c:bar3DChart>
      <c:dateAx>
        <c:axId val="918569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8570984"/>
        <c:crosses val="autoZero"/>
        <c:auto val="0"/>
        <c:lblOffset val="100"/>
        <c:baseTimeUnit val="days"/>
      </c:dateAx>
      <c:valAx>
        <c:axId val="918570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8569344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0</xdr:row>
      <xdr:rowOff>161925</xdr:rowOff>
    </xdr:from>
    <xdr:to>
      <xdr:col>20</xdr:col>
      <xdr:colOff>419100</xdr:colOff>
      <xdr:row>22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5BADD9-C594-4110-A6A1-B31E81754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1095375</xdr:colOff>
      <xdr:row>22</xdr:row>
      <xdr:rowOff>57150</xdr:rowOff>
    </xdr:from>
    <xdr:to>
      <xdr:col>16</xdr:col>
      <xdr:colOff>266700</xdr:colOff>
      <xdr:row>45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4AF3AEE-04F6-489A-8680-45FBD4B30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sqref="A1:C22"/>
    </sheetView>
  </sheetViews>
  <sheetFormatPr defaultRowHeight="15.75" x14ac:dyDescent="0.25"/>
  <cols>
    <col min="1" max="1" width="25" style="2" customWidth="1"/>
    <col min="2" max="3" width="13" style="2" customWidth="1"/>
    <col min="4" max="16384" width="9.140625" style="2"/>
  </cols>
  <sheetData>
    <row r="1" spans="1:3" s="1" customFormat="1" x14ac:dyDescent="0.25">
      <c r="A1" s="1" t="s">
        <v>0</v>
      </c>
      <c r="B1" s="1" t="s">
        <v>23</v>
      </c>
      <c r="C1" s="1" t="s">
        <v>1</v>
      </c>
    </row>
    <row r="2" spans="1:3" x14ac:dyDescent="0.25">
      <c r="A2" s="2" t="s">
        <v>2</v>
      </c>
      <c r="B2" s="2">
        <v>31</v>
      </c>
      <c r="C2" s="2">
        <v>31</v>
      </c>
    </row>
    <row r="3" spans="1:3" x14ac:dyDescent="0.25">
      <c r="A3" s="2" t="s">
        <v>3</v>
      </c>
      <c r="B3" s="2">
        <v>20</v>
      </c>
      <c r="C3" s="2">
        <v>51</v>
      </c>
    </row>
    <row r="4" spans="1:3" x14ac:dyDescent="0.25">
      <c r="A4" s="2" t="s">
        <v>4</v>
      </c>
      <c r="B4" s="2">
        <v>35</v>
      </c>
      <c r="C4" s="2">
        <v>86</v>
      </c>
    </row>
    <row r="5" spans="1:3" x14ac:dyDescent="0.25">
      <c r="A5" s="2" t="s">
        <v>5</v>
      </c>
      <c r="B5" s="2">
        <v>5</v>
      </c>
      <c r="C5" s="2">
        <v>91</v>
      </c>
    </row>
    <row r="6" spans="1:3" x14ac:dyDescent="0.25">
      <c r="A6" s="2" t="s">
        <v>6</v>
      </c>
      <c r="B6" s="2">
        <v>12</v>
      </c>
      <c r="C6" s="2">
        <v>103</v>
      </c>
    </row>
    <row r="7" spans="1:3" x14ac:dyDescent="0.25">
      <c r="A7" s="2" t="s">
        <v>7</v>
      </c>
      <c r="B7" s="2">
        <v>7</v>
      </c>
      <c r="C7" s="2">
        <v>110</v>
      </c>
    </row>
    <row r="8" spans="1:3" x14ac:dyDescent="0.25">
      <c r="A8" s="2" t="s">
        <v>8</v>
      </c>
      <c r="B8" s="2">
        <v>17</v>
      </c>
      <c r="C8" s="2">
        <v>127</v>
      </c>
    </row>
    <row r="9" spans="1:3" x14ac:dyDescent="0.25">
      <c r="A9" s="2" t="s">
        <v>9</v>
      </c>
      <c r="B9" s="2">
        <v>4</v>
      </c>
      <c r="C9" s="2">
        <v>131</v>
      </c>
    </row>
    <row r="10" spans="1:3" x14ac:dyDescent="0.25">
      <c r="A10" s="2" t="s">
        <v>10</v>
      </c>
      <c r="B10" s="2">
        <v>15</v>
      </c>
      <c r="C10" s="2">
        <v>146</v>
      </c>
    </row>
    <row r="11" spans="1:3" x14ac:dyDescent="0.25">
      <c r="A11" s="2" t="s">
        <v>11</v>
      </c>
      <c r="B11" s="2">
        <v>12</v>
      </c>
      <c r="C11" s="2">
        <v>158</v>
      </c>
    </row>
    <row r="12" spans="1:3" x14ac:dyDescent="0.25">
      <c r="A12" s="2" t="s">
        <v>12</v>
      </c>
      <c r="B12" s="2">
        <v>12</v>
      </c>
      <c r="C12" s="2">
        <v>170</v>
      </c>
    </row>
    <row r="13" spans="1:3" x14ac:dyDescent="0.25">
      <c r="A13" s="2" t="s">
        <v>13</v>
      </c>
      <c r="B13" s="2">
        <v>6</v>
      </c>
      <c r="C13" s="2">
        <v>176</v>
      </c>
    </row>
    <row r="14" spans="1:3" x14ac:dyDescent="0.25">
      <c r="A14" s="2" t="s">
        <v>14</v>
      </c>
      <c r="B14" s="2">
        <v>10</v>
      </c>
      <c r="C14" s="2">
        <v>186</v>
      </c>
    </row>
    <row r="15" spans="1:3" x14ac:dyDescent="0.25">
      <c r="A15" s="2" t="s">
        <v>15</v>
      </c>
      <c r="B15" s="2">
        <v>11</v>
      </c>
      <c r="C15" s="2">
        <v>197</v>
      </c>
    </row>
    <row r="16" spans="1:3" x14ac:dyDescent="0.25">
      <c r="A16" s="2" t="s">
        <v>16</v>
      </c>
      <c r="B16" s="2">
        <v>4</v>
      </c>
      <c r="C16" s="2">
        <v>201</v>
      </c>
    </row>
    <row r="17" spans="1:3" x14ac:dyDescent="0.25">
      <c r="A17" s="2" t="s">
        <v>17</v>
      </c>
      <c r="B17" s="2">
        <v>3</v>
      </c>
      <c r="C17" s="2">
        <v>204</v>
      </c>
    </row>
    <row r="18" spans="1:3" x14ac:dyDescent="0.25">
      <c r="A18" s="2" t="s">
        <v>18</v>
      </c>
      <c r="B18" s="2">
        <v>5</v>
      </c>
      <c r="C18" s="2">
        <v>209</v>
      </c>
    </row>
    <row r="19" spans="1:3" x14ac:dyDescent="0.25">
      <c r="A19" s="2" t="s">
        <v>19</v>
      </c>
      <c r="B19" s="2">
        <v>10</v>
      </c>
      <c r="C19" s="2">
        <v>219</v>
      </c>
    </row>
    <row r="20" spans="1:3" x14ac:dyDescent="0.25">
      <c r="A20" s="2" t="s">
        <v>20</v>
      </c>
      <c r="B20" s="2">
        <v>19</v>
      </c>
      <c r="C20" s="2">
        <v>238</v>
      </c>
    </row>
    <row r="21" spans="1:3" x14ac:dyDescent="0.25">
      <c r="A21" s="2" t="s">
        <v>21</v>
      </c>
      <c r="B21" s="2">
        <v>3</v>
      </c>
      <c r="C21" s="2">
        <v>241</v>
      </c>
    </row>
    <row r="22" spans="1:3" x14ac:dyDescent="0.25">
      <c r="A22" s="2" t="s">
        <v>22</v>
      </c>
      <c r="B22" s="2">
        <v>1</v>
      </c>
      <c r="C22" s="2">
        <v>242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F18F-ACEB-4393-8E5C-E103F8E0307C}">
  <dimension ref="A1:T32"/>
  <sheetViews>
    <sheetView tabSelected="1" workbookViewId="0">
      <selection activeCell="F32" sqref="F32"/>
    </sheetView>
  </sheetViews>
  <sheetFormatPr defaultRowHeight="15" x14ac:dyDescent="0.25"/>
  <cols>
    <col min="1" max="1" width="11.42578125" style="5" bestFit="1" customWidth="1"/>
    <col min="2" max="2" width="14" style="5" bestFit="1" customWidth="1"/>
    <col min="3" max="3" width="12.140625" style="5" bestFit="1" customWidth="1"/>
    <col min="4" max="4" width="13.7109375" style="5" bestFit="1" customWidth="1"/>
    <col min="5" max="5" width="12.140625" style="5" bestFit="1" customWidth="1"/>
    <col min="6" max="7" width="21.140625" style="5" bestFit="1" customWidth="1"/>
    <col min="8" max="16384" width="9.140625" style="5"/>
  </cols>
  <sheetData>
    <row r="1" spans="1:20" s="3" customFormat="1" ht="15.75" x14ac:dyDescent="0.25">
      <c r="A1" s="13" t="s">
        <v>0</v>
      </c>
      <c r="B1" s="13" t="s">
        <v>33</v>
      </c>
      <c r="C1" s="13" t="s">
        <v>29</v>
      </c>
      <c r="D1" s="13" t="s">
        <v>34</v>
      </c>
      <c r="E1" s="3" t="s">
        <v>30</v>
      </c>
      <c r="F1" s="3" t="s">
        <v>31</v>
      </c>
      <c r="G1" s="3" t="s">
        <v>32</v>
      </c>
    </row>
    <row r="2" spans="1:20" ht="15.75" x14ac:dyDescent="0.25">
      <c r="A2" s="6" t="s">
        <v>2</v>
      </c>
      <c r="B2" s="6">
        <v>31</v>
      </c>
      <c r="C2" s="10">
        <v>22</v>
      </c>
      <c r="D2" s="7">
        <v>19</v>
      </c>
      <c r="E2" s="10">
        <v>16</v>
      </c>
      <c r="F2" s="11">
        <f>+B2/C2</f>
        <v>1.4090909090909092</v>
      </c>
      <c r="G2" s="12">
        <f>+D2/E2</f>
        <v>1.1875</v>
      </c>
      <c r="H2" s="8"/>
      <c r="S2" s="10"/>
      <c r="T2" s="10"/>
    </row>
    <row r="3" spans="1:20" ht="15.75" x14ac:dyDescent="0.25">
      <c r="A3" s="6" t="s">
        <v>3</v>
      </c>
      <c r="B3" s="6">
        <v>20</v>
      </c>
      <c r="C3" s="10">
        <v>13</v>
      </c>
      <c r="D3" s="7">
        <v>27</v>
      </c>
      <c r="E3" s="10">
        <v>18</v>
      </c>
      <c r="F3" s="11">
        <f t="shared" ref="F3:F22" si="0">+B3/C3</f>
        <v>1.5384615384615385</v>
      </c>
      <c r="G3" s="12">
        <f t="shared" ref="G3:G21" si="1">+D3/E3</f>
        <v>1.5</v>
      </c>
      <c r="H3" s="8"/>
      <c r="S3" s="10"/>
      <c r="T3" s="10"/>
    </row>
    <row r="4" spans="1:20" ht="15.75" x14ac:dyDescent="0.25">
      <c r="A4" s="6" t="s">
        <v>4</v>
      </c>
      <c r="B4" s="6">
        <v>35</v>
      </c>
      <c r="C4" s="10">
        <v>21</v>
      </c>
      <c r="D4" s="7">
        <v>39</v>
      </c>
      <c r="E4" s="10">
        <v>24</v>
      </c>
      <c r="F4" s="11">
        <f t="shared" si="0"/>
        <v>1.6666666666666667</v>
      </c>
      <c r="G4" s="12">
        <f t="shared" si="1"/>
        <v>1.625</v>
      </c>
      <c r="H4" s="8"/>
      <c r="S4" s="10"/>
      <c r="T4" s="10"/>
    </row>
    <row r="5" spans="1:20" ht="15.75" x14ac:dyDescent="0.25">
      <c r="A5" s="6" t="s">
        <v>5</v>
      </c>
      <c r="B5" s="6">
        <v>5</v>
      </c>
      <c r="C5" s="10">
        <v>7</v>
      </c>
      <c r="D5" s="7">
        <v>5</v>
      </c>
      <c r="E5" s="10">
        <v>5</v>
      </c>
      <c r="F5" s="11">
        <f t="shared" si="0"/>
        <v>0.7142857142857143</v>
      </c>
      <c r="G5" s="12">
        <f t="shared" si="1"/>
        <v>1</v>
      </c>
      <c r="H5" s="8"/>
      <c r="S5" s="10"/>
      <c r="T5" s="10"/>
    </row>
    <row r="6" spans="1:20" ht="15.75" x14ac:dyDescent="0.25">
      <c r="A6" s="6" t="s">
        <v>6</v>
      </c>
      <c r="B6" s="6">
        <v>12</v>
      </c>
      <c r="C6" s="10">
        <v>4</v>
      </c>
      <c r="D6" s="7">
        <v>14</v>
      </c>
      <c r="E6" s="10">
        <v>8</v>
      </c>
      <c r="F6" s="11">
        <f t="shared" si="0"/>
        <v>3</v>
      </c>
      <c r="G6" s="12">
        <f t="shared" si="1"/>
        <v>1.75</v>
      </c>
      <c r="H6" s="8"/>
      <c r="S6" s="10"/>
      <c r="T6" s="10"/>
    </row>
    <row r="7" spans="1:20" ht="15.75" x14ac:dyDescent="0.25">
      <c r="A7" s="6" t="s">
        <v>7</v>
      </c>
      <c r="B7" s="6">
        <v>7</v>
      </c>
      <c r="C7" s="10">
        <v>2</v>
      </c>
      <c r="D7" s="7">
        <v>8</v>
      </c>
      <c r="E7" s="10">
        <v>2</v>
      </c>
      <c r="F7" s="11">
        <f t="shared" si="0"/>
        <v>3.5</v>
      </c>
      <c r="G7" s="12">
        <f t="shared" si="1"/>
        <v>4</v>
      </c>
      <c r="H7" s="8"/>
      <c r="S7" s="10"/>
      <c r="T7" s="10"/>
    </row>
    <row r="8" spans="1:20" ht="15.75" x14ac:dyDescent="0.25">
      <c r="A8" s="6" t="s">
        <v>8</v>
      </c>
      <c r="B8" s="6">
        <v>17</v>
      </c>
      <c r="C8" s="10">
        <v>16</v>
      </c>
      <c r="D8" s="7">
        <v>40</v>
      </c>
      <c r="E8" s="10">
        <v>18</v>
      </c>
      <c r="F8" s="11">
        <f t="shared" si="0"/>
        <v>1.0625</v>
      </c>
      <c r="G8" s="12">
        <f t="shared" si="1"/>
        <v>2.2222222222222223</v>
      </c>
      <c r="H8" s="8"/>
      <c r="S8" s="10"/>
      <c r="T8" s="10"/>
    </row>
    <row r="9" spans="1:20" ht="15.75" x14ac:dyDescent="0.25">
      <c r="A9" s="6" t="s">
        <v>9</v>
      </c>
      <c r="B9" s="6">
        <v>4</v>
      </c>
      <c r="C9" s="10">
        <v>5</v>
      </c>
      <c r="D9" s="7">
        <v>4</v>
      </c>
      <c r="E9" s="10">
        <v>5</v>
      </c>
      <c r="F9" s="11">
        <f t="shared" si="0"/>
        <v>0.8</v>
      </c>
      <c r="G9" s="12">
        <f t="shared" si="1"/>
        <v>0.8</v>
      </c>
      <c r="H9" s="8"/>
      <c r="S9" s="10"/>
      <c r="T9" s="10"/>
    </row>
    <row r="10" spans="1:20" ht="15.75" x14ac:dyDescent="0.25">
      <c r="A10" s="6" t="s">
        <v>10</v>
      </c>
      <c r="B10" s="6">
        <v>15</v>
      </c>
      <c r="C10" s="10">
        <v>11</v>
      </c>
      <c r="D10" s="7">
        <v>17</v>
      </c>
      <c r="E10" s="10">
        <v>11</v>
      </c>
      <c r="F10" s="11">
        <f t="shared" si="0"/>
        <v>1.3636363636363635</v>
      </c>
      <c r="G10" s="12">
        <f t="shared" si="1"/>
        <v>1.5454545454545454</v>
      </c>
      <c r="H10" s="8"/>
      <c r="S10" s="10"/>
      <c r="T10" s="10"/>
    </row>
    <row r="11" spans="1:20" ht="15.75" x14ac:dyDescent="0.25">
      <c r="A11" s="6" t="s">
        <v>11</v>
      </c>
      <c r="B11" s="6">
        <v>12</v>
      </c>
      <c r="C11" s="10">
        <v>9</v>
      </c>
      <c r="D11" s="7">
        <v>12</v>
      </c>
      <c r="E11" s="10">
        <v>5</v>
      </c>
      <c r="F11" s="11">
        <f t="shared" si="0"/>
        <v>1.3333333333333333</v>
      </c>
      <c r="G11" s="12">
        <f t="shared" si="1"/>
        <v>2.4</v>
      </c>
      <c r="H11" s="8"/>
      <c r="S11" s="10"/>
      <c r="T11" s="10"/>
    </row>
    <row r="12" spans="1:20" ht="15.75" x14ac:dyDescent="0.25">
      <c r="A12" s="6" t="s">
        <v>12</v>
      </c>
      <c r="B12" s="6">
        <v>12</v>
      </c>
      <c r="C12" s="10">
        <v>7</v>
      </c>
      <c r="D12" s="7">
        <v>19</v>
      </c>
      <c r="E12" s="10">
        <v>9</v>
      </c>
      <c r="F12" s="11">
        <f t="shared" si="0"/>
        <v>1.7142857142857142</v>
      </c>
      <c r="G12" s="12">
        <f t="shared" si="1"/>
        <v>2.1111111111111112</v>
      </c>
      <c r="H12" s="8"/>
      <c r="S12" s="10"/>
      <c r="T12" s="10"/>
    </row>
    <row r="13" spans="1:20" ht="15.75" x14ac:dyDescent="0.25">
      <c r="A13" s="6" t="s">
        <v>13</v>
      </c>
      <c r="B13" s="6">
        <v>6</v>
      </c>
      <c r="C13" s="10">
        <v>3</v>
      </c>
      <c r="D13" s="7">
        <v>8</v>
      </c>
      <c r="E13" s="10">
        <v>3</v>
      </c>
      <c r="F13" s="11">
        <f t="shared" si="0"/>
        <v>2</v>
      </c>
      <c r="G13" s="12">
        <f t="shared" si="1"/>
        <v>2.6666666666666665</v>
      </c>
      <c r="H13" s="8"/>
      <c r="S13" s="10"/>
      <c r="T13" s="10"/>
    </row>
    <row r="14" spans="1:20" ht="15.75" x14ac:dyDescent="0.25">
      <c r="A14" s="6" t="s">
        <v>14</v>
      </c>
      <c r="B14" s="6">
        <v>10</v>
      </c>
      <c r="C14" s="10">
        <v>4</v>
      </c>
      <c r="D14" s="7">
        <v>16</v>
      </c>
      <c r="E14" s="10">
        <v>5</v>
      </c>
      <c r="F14" s="11">
        <f t="shared" si="0"/>
        <v>2.5</v>
      </c>
      <c r="G14" s="12">
        <f t="shared" si="1"/>
        <v>3.2</v>
      </c>
      <c r="H14" s="8"/>
      <c r="S14" s="10"/>
      <c r="T14" s="10"/>
    </row>
    <row r="15" spans="1:20" ht="15.75" x14ac:dyDescent="0.25">
      <c r="A15" s="6" t="s">
        <v>15</v>
      </c>
      <c r="B15" s="6">
        <v>11</v>
      </c>
      <c r="C15" s="10">
        <v>8</v>
      </c>
      <c r="D15" s="7">
        <v>23</v>
      </c>
      <c r="E15" s="10">
        <v>9</v>
      </c>
      <c r="F15" s="11">
        <f t="shared" si="0"/>
        <v>1.375</v>
      </c>
      <c r="G15" s="12">
        <f t="shared" si="1"/>
        <v>2.5555555555555554</v>
      </c>
      <c r="H15" s="8"/>
      <c r="S15" s="10"/>
      <c r="T15" s="10"/>
    </row>
    <row r="16" spans="1:20" ht="15.75" x14ac:dyDescent="0.25">
      <c r="A16" s="6" t="s">
        <v>16</v>
      </c>
      <c r="B16" s="6">
        <v>4</v>
      </c>
      <c r="C16" s="10">
        <v>6</v>
      </c>
      <c r="D16" s="7">
        <v>8</v>
      </c>
      <c r="E16" s="10">
        <v>6</v>
      </c>
      <c r="F16" s="11">
        <f t="shared" si="0"/>
        <v>0.66666666666666663</v>
      </c>
      <c r="G16" s="12">
        <f t="shared" si="1"/>
        <v>1.3333333333333333</v>
      </c>
      <c r="H16" s="8"/>
      <c r="S16" s="10"/>
      <c r="T16" s="10"/>
    </row>
    <row r="17" spans="1:20" ht="15.75" x14ac:dyDescent="0.25">
      <c r="A17" s="6" t="s">
        <v>17</v>
      </c>
      <c r="B17" s="6">
        <v>3</v>
      </c>
      <c r="C17" s="10">
        <v>1</v>
      </c>
      <c r="D17" s="7">
        <v>2</v>
      </c>
      <c r="E17" s="10">
        <v>1</v>
      </c>
      <c r="F17" s="11">
        <f t="shared" si="0"/>
        <v>3</v>
      </c>
      <c r="G17" s="12">
        <f t="shared" si="1"/>
        <v>2</v>
      </c>
      <c r="H17" s="8"/>
      <c r="S17" s="10"/>
      <c r="T17" s="10"/>
    </row>
    <row r="18" spans="1:20" ht="15.75" x14ac:dyDescent="0.25">
      <c r="A18" s="6" t="s">
        <v>18</v>
      </c>
      <c r="B18" s="6">
        <v>5</v>
      </c>
      <c r="C18" s="10">
        <v>2</v>
      </c>
      <c r="D18" s="7">
        <v>5</v>
      </c>
      <c r="E18" s="10">
        <v>6</v>
      </c>
      <c r="F18" s="11">
        <f t="shared" si="0"/>
        <v>2.5</v>
      </c>
      <c r="G18" s="12">
        <f t="shared" si="1"/>
        <v>0.83333333333333337</v>
      </c>
      <c r="H18" s="8"/>
      <c r="S18" s="10"/>
      <c r="T18" s="10"/>
    </row>
    <row r="19" spans="1:20" ht="15.75" x14ac:dyDescent="0.25">
      <c r="A19" s="6" t="s">
        <v>19</v>
      </c>
      <c r="B19" s="6">
        <v>10</v>
      </c>
      <c r="C19" s="10">
        <v>4</v>
      </c>
      <c r="D19" s="7">
        <v>10</v>
      </c>
      <c r="E19" s="10">
        <v>4</v>
      </c>
      <c r="F19" s="11">
        <f t="shared" si="0"/>
        <v>2.5</v>
      </c>
      <c r="G19" s="12">
        <f t="shared" si="1"/>
        <v>2.5</v>
      </c>
      <c r="H19" s="8"/>
      <c r="S19" s="10"/>
      <c r="T19" s="10"/>
    </row>
    <row r="20" spans="1:20" ht="15.75" x14ac:dyDescent="0.25">
      <c r="A20" s="6" t="s">
        <v>20</v>
      </c>
      <c r="B20" s="6">
        <v>19</v>
      </c>
      <c r="C20" s="10">
        <v>4</v>
      </c>
      <c r="D20" s="7">
        <v>10</v>
      </c>
      <c r="E20" s="10">
        <v>4</v>
      </c>
      <c r="F20" s="11">
        <f t="shared" si="0"/>
        <v>4.75</v>
      </c>
      <c r="G20" s="12">
        <f t="shared" si="1"/>
        <v>2.5</v>
      </c>
      <c r="H20" s="8"/>
      <c r="S20" s="10"/>
      <c r="T20" s="10"/>
    </row>
    <row r="21" spans="1:20" ht="15.75" x14ac:dyDescent="0.25">
      <c r="A21" s="6" t="s">
        <v>21</v>
      </c>
      <c r="B21" s="6">
        <v>3</v>
      </c>
      <c r="C21" s="10">
        <v>1</v>
      </c>
      <c r="D21" s="7">
        <v>1</v>
      </c>
      <c r="E21" s="10">
        <v>1</v>
      </c>
      <c r="F21" s="11">
        <f t="shared" si="0"/>
        <v>3</v>
      </c>
      <c r="G21" s="12">
        <f t="shared" si="1"/>
        <v>1</v>
      </c>
      <c r="H21" s="8"/>
      <c r="S21" s="10"/>
      <c r="T21" s="10"/>
    </row>
    <row r="22" spans="1:20" ht="15.75" x14ac:dyDescent="0.25">
      <c r="A22" s="6" t="s">
        <v>22</v>
      </c>
      <c r="B22" s="6">
        <v>1</v>
      </c>
      <c r="C22" s="10">
        <v>1</v>
      </c>
      <c r="D22" s="5">
        <v>0</v>
      </c>
      <c r="E22" s="5">
        <v>0</v>
      </c>
      <c r="F22" s="11">
        <f t="shared" si="0"/>
        <v>1</v>
      </c>
      <c r="G22" s="12">
        <v>0</v>
      </c>
    </row>
    <row r="23" spans="1:20" ht="15.75" x14ac:dyDescent="0.25">
      <c r="A23" s="4" t="s">
        <v>1</v>
      </c>
      <c r="B23" s="9">
        <f>+SUM(B2:B22)</f>
        <v>242</v>
      </c>
      <c r="C23" s="9">
        <f>+SUM(C2:C22)</f>
        <v>151</v>
      </c>
      <c r="D23" s="9">
        <f>+SUM(D2:D22)</f>
        <v>287</v>
      </c>
      <c r="E23" s="9">
        <f>+SUM(E2:E22)</f>
        <v>160</v>
      </c>
      <c r="F23" s="12"/>
      <c r="G23" s="12"/>
    </row>
    <row r="25" spans="1:20" x14ac:dyDescent="0.25">
      <c r="A25" s="5" t="s">
        <v>24</v>
      </c>
      <c r="B25" s="12">
        <f>+AVERAGE(B2:B22)</f>
        <v>11.523809523809524</v>
      </c>
      <c r="C25" s="12"/>
      <c r="D25" s="12">
        <f>+AVERAGE(D2:D22)</f>
        <v>13.666666666666666</v>
      </c>
      <c r="F25" s="12">
        <f>+AVERAGE(F2:F22)</f>
        <v>1.9711393764965197</v>
      </c>
      <c r="G25" s="12">
        <f>+AVERAGE(G2:G21)</f>
        <v>1.9365088383838382</v>
      </c>
    </row>
    <row r="26" spans="1:20" x14ac:dyDescent="0.25">
      <c r="A26" s="5" t="s">
        <v>25</v>
      </c>
      <c r="B26" s="12">
        <f>+_xlfn.STDEV.S(B2:B22)</f>
        <v>8.9756283769942691</v>
      </c>
      <c r="C26" s="12"/>
      <c r="D26" s="12">
        <f>+_xlfn.STDEV.S(D2:D22)</f>
        <v>11.239810200058244</v>
      </c>
      <c r="F26" s="12">
        <f>+_xlfn.STDEV.S(F2:F22)</f>
        <v>1.0556921141222799</v>
      </c>
      <c r="G26" s="12">
        <f>+_xlfn.STDEV.S(G2:G21)</f>
        <v>0.83978821385767155</v>
      </c>
    </row>
    <row r="27" spans="1:20" x14ac:dyDescent="0.25">
      <c r="A27" s="5" t="s">
        <v>26</v>
      </c>
      <c r="B27" s="12">
        <f>+MEDIAN(B2:B22)</f>
        <v>10</v>
      </c>
      <c r="C27" s="12"/>
      <c r="D27" s="12">
        <f>+MEDIAN(D2:D22)</f>
        <v>10</v>
      </c>
      <c r="F27" s="12">
        <f>+MEDIAN(F2:F22)</f>
        <v>1.6666666666666667</v>
      </c>
      <c r="G27" s="12">
        <f>+MEDIAN(G2:G21)</f>
        <v>1.875</v>
      </c>
    </row>
    <row r="28" spans="1:20" x14ac:dyDescent="0.25">
      <c r="A28" s="5" t="s">
        <v>27</v>
      </c>
      <c r="B28" s="12">
        <f>+MAX(B2:B22)</f>
        <v>35</v>
      </c>
      <c r="C28" s="12"/>
      <c r="D28" s="12">
        <f>+MAX(D2:D22)</f>
        <v>40</v>
      </c>
      <c r="F28" s="12">
        <f>+MAX(F2:F22)</f>
        <v>4.75</v>
      </c>
      <c r="G28" s="12">
        <f>+MAX(G2:G21)</f>
        <v>4</v>
      </c>
    </row>
    <row r="29" spans="1:20" x14ac:dyDescent="0.25">
      <c r="A29" s="5" t="s">
        <v>28</v>
      </c>
      <c r="B29" s="12">
        <f>+MIN(B2:B22)</f>
        <v>1</v>
      </c>
      <c r="C29" s="12"/>
      <c r="D29" s="12">
        <f>+MIN(D2:D22)</f>
        <v>0</v>
      </c>
      <c r="F29" s="12">
        <f>+MIN(F2:F22)</f>
        <v>0.66666666666666663</v>
      </c>
      <c r="G29" s="12">
        <f>+MIN(G2:G21)</f>
        <v>0.8</v>
      </c>
    </row>
    <row r="31" spans="1:20" x14ac:dyDescent="0.25">
      <c r="F31" s="5">
        <f>+B23/C23</f>
        <v>1.6026490066225165</v>
      </c>
    </row>
    <row r="32" spans="1:20" x14ac:dyDescent="0.25">
      <c r="F32" s="5">
        <f>+D23/E23</f>
        <v>1.79375</v>
      </c>
    </row>
  </sheetData>
  <conditionalFormatting sqref="H2">
    <cfRule type="cellIs" dxfId="5" priority="7" operator="greaterThan">
      <formula>1.88</formula>
    </cfRule>
  </conditionalFormatting>
  <conditionalFormatting sqref="G2">
    <cfRule type="cellIs" dxfId="4" priority="6" operator="greaterThanOrEqual">
      <formula>1.88</formula>
    </cfRule>
  </conditionalFormatting>
  <conditionalFormatting sqref="G3:G22">
    <cfRule type="cellIs" dxfId="3" priority="4" operator="greaterThanOrEqual">
      <formula>1.88</formula>
    </cfRule>
  </conditionalFormatting>
  <conditionalFormatting sqref="F2">
    <cfRule type="cellIs" dxfId="2" priority="3" operator="greaterThanOrEqual">
      <formula>1.67</formula>
    </cfRule>
  </conditionalFormatting>
  <conditionalFormatting sqref="F3:F22">
    <cfRule type="cellIs" dxfId="1" priority="2" operator="greaterThanOrEqual">
      <formula>1.67</formula>
    </cfRule>
  </conditionalFormatting>
  <conditionalFormatting sqref="G22">
    <cfRule type="cellIs" dxfId="0" priority="1" operator="greaterThanOrEqual">
      <formula>1.88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N Prodotti per SSD 2015_Dip</vt:lpstr>
      <vt:lpstr>Foglio1</vt:lpstr>
      <vt:lpstr>N_Prodotti_per_SSD_2015_Dip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Baldassare Portolano</cp:lastModifiedBy>
  <dcterms:created xsi:type="dcterms:W3CDTF">2011-02-11T15:45:55Z</dcterms:created>
  <dcterms:modified xsi:type="dcterms:W3CDTF">2017-11-23T16:15:19Z</dcterms:modified>
</cp:coreProperties>
</file>