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common\areaprivata\set14\set14\progetti ue horizon europe\2025\erc advanced grant_scad 28 08 25\"/>
    </mc:Choice>
  </mc:AlternateContent>
  <xr:revisionPtr revIDLastSave="0" documentId="13_ncr:1_{FCCA49BB-4DDD-4747-9136-76C5E3C80D6F}" xr6:coauthVersionLast="47" xr6:coauthVersionMax="47" xr10:uidLastSave="{00000000-0000-0000-0000-000000000000}"/>
  <bookViews>
    <workbookView xWindow="1695" yWindow="630" windowWidth="23640" windowHeight="13695" activeTab="1" xr2:uid="{3825EA10-33DD-46DD-88AB-18EEC3771A9F}"/>
  </bookViews>
  <sheets>
    <sheet name="Instructions" sheetId="1" r:id="rId1"/>
    <sheet name="Budget overview" sheetId="2" r:id="rId2"/>
    <sheet name="equipment table" sheetId="3" r:id="rId3"/>
    <sheet name="equipment_guidelines &amp; example"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2" i="4" l="1"/>
  <c r="G21" i="4"/>
  <c r="G20" i="4"/>
  <c r="G19" i="4"/>
  <c r="G18" i="4"/>
  <c r="G17" i="4"/>
  <c r="G16" i="4"/>
  <c r="G15" i="4"/>
  <c r="G23" i="4" s="1"/>
  <c r="G24" i="3"/>
  <c r="G23" i="3"/>
  <c r="G22" i="3"/>
  <c r="G21" i="3"/>
  <c r="G20" i="3"/>
  <c r="G19" i="3"/>
  <c r="G18" i="3"/>
  <c r="G17" i="3"/>
  <c r="G16" i="3"/>
  <c r="G15" i="3"/>
  <c r="G14" i="3"/>
  <c r="G13" i="3"/>
  <c r="G12" i="3"/>
  <c r="G11" i="3"/>
  <c r="G10" i="3"/>
  <c r="G9" i="3"/>
  <c r="J8" i="3"/>
  <c r="G8" i="3"/>
  <c r="G7" i="3"/>
  <c r="G6" i="3"/>
  <c r="G5" i="3"/>
  <c r="G25" i="3" s="1"/>
  <c r="AC4" i="2" l="1"/>
  <c r="AB4" i="2"/>
  <c r="AA4" i="2"/>
  <c r="Y4" i="2"/>
  <c r="X4" i="2"/>
  <c r="Q4" i="2"/>
  <c r="P4" i="2"/>
  <c r="P5" i="2" s="1"/>
  <c r="M4" i="2"/>
  <c r="M5" i="2" s="1"/>
  <c r="J4" i="2"/>
  <c r="J5" i="2" s="1"/>
  <c r="G4" i="2"/>
  <c r="G5" i="2" s="1"/>
  <c r="D4" i="2"/>
  <c r="F5" i="2"/>
  <c r="O5" i="2"/>
  <c r="N5" i="2"/>
  <c r="L5" i="2"/>
  <c r="K5" i="2"/>
  <c r="I5" i="2"/>
  <c r="H5" i="2"/>
  <c r="E5" i="2"/>
  <c r="Z5" i="2"/>
  <c r="W5" i="2"/>
  <c r="V5" i="2"/>
  <c r="U5" i="2"/>
  <c r="T5" i="2"/>
  <c r="S5" i="2"/>
  <c r="R5" i="2"/>
  <c r="B5" i="2"/>
  <c r="X5" i="2" l="1"/>
  <c r="Y5" i="2" l="1"/>
  <c r="D5" i="2"/>
  <c r="C5" i="2"/>
  <c r="Q5" i="2" l="1"/>
  <c r="AA5" i="2"/>
  <c r="AB5" i="2" l="1"/>
  <c r="AC5" i="2"/>
</calcChain>
</file>

<file path=xl/sharedStrings.xml><?xml version="1.0" encoding="utf-8"?>
<sst xmlns="http://schemas.openxmlformats.org/spreadsheetml/2006/main" count="123" uniqueCount="95">
  <si>
    <t>Cost Category / Beneficiary</t>
  </si>
  <si>
    <t>Total</t>
  </si>
  <si>
    <t>A. Personnel costs</t>
  </si>
  <si>
    <t>PI</t>
  </si>
  <si>
    <t>Senior Staff</t>
  </si>
  <si>
    <t>Postdocs</t>
  </si>
  <si>
    <t>Students</t>
  </si>
  <si>
    <t>Other Personnel costs</t>
  </si>
  <si>
    <t>Total Personnel costs</t>
  </si>
  <si>
    <t>B. Subcontracting costs (no indirect costs)</t>
  </si>
  <si>
    <t>C. Purchase costs</t>
  </si>
  <si>
    <t>C.1 Travel and subsistence</t>
  </si>
  <si>
    <t>C.2 Equipment - including major equipment</t>
  </si>
  <si>
    <t>C.3 Other goods, 
works and services</t>
  </si>
  <si>
    <t xml:space="preserve"> Consumables incl. fieldwork and animal costs
</t>
  </si>
  <si>
    <t>il materiale di consumo e' esclusivamente quello per la ricerca, di laboratorio o sul campo.</t>
  </si>
  <si>
    <t xml:space="preserve"> Publications (incl. Open Access fees) and dissemination</t>
  </si>
  <si>
    <t>I beneficiari ERC sono tenuti a garantire il libero accesso a tutte le pubblicazioni scientifiche sottoposta a revisione paritaria relative ai risultati del loro progetto, le relative spese di open access devono essere incluse nel budget.</t>
  </si>
  <si>
    <t>Other additional direct costs</t>
  </si>
  <si>
    <t>suggeriamo di includere la certificazione finale dei costi ad opera di un revisore esterno (spesa da quantificare pari allo 0,8% dei costi diretti da verificare) e un budget per organizzazione di eventi e attività di disseminazione e formazione</t>
  </si>
  <si>
    <t>C.3  Total other goods, works and services</t>
  </si>
  <si>
    <t>Total Purchase costs (C1 + C2 + C3)</t>
  </si>
  <si>
    <t xml:space="preserve">D. Internally invoiced goods and services (no indirect costs)
</t>
  </si>
  <si>
    <t>ad esempio, se applicabile, i costi di Aten Center</t>
  </si>
  <si>
    <t xml:space="preserve">E.  Indirect costs  (= 25% * (A + C1 + C2 + C3)) </t>
  </si>
  <si>
    <t xml:space="preserve"> Total Eligible Costs  (A + B + C + D + E)</t>
  </si>
  <si>
    <t>3 - Budget</t>
  </si>
  <si>
    <t>Beneficiary Short Name</t>
  </si>
  <si>
    <t>A. 
Total 
personnel 
costs/€</t>
  </si>
  <si>
    <t>B. 
Subcontracti
ng Costs/€ 
(No indirect 
costs)</t>
  </si>
  <si>
    <t xml:space="preserve">C.1 
Travel and subsistence
</t>
  </si>
  <si>
    <t xml:space="preserve"> Consum- ables incl. fieldwork and animal costs
</t>
  </si>
  <si>
    <t xml:space="preserve">C.3
 Total other goods, works and services
</t>
  </si>
  <si>
    <t xml:space="preserve">D.
 Internally invoiced goods and services/€  (No indirect costs)
</t>
  </si>
  <si>
    <t xml:space="preserve">E.  
Indirect Cost/€ </t>
  </si>
  <si>
    <t xml:space="preserve"> Total Eligible Costs</t>
  </si>
  <si>
    <t>Requested EU contribution/€</t>
  </si>
  <si>
    <t>P.I.</t>
  </si>
  <si>
    <t>Person months</t>
  </si>
  <si>
    <t>Cost/€</t>
  </si>
  <si>
    <t>Average monthly cost</t>
  </si>
  <si>
    <t>Senior staff</t>
  </si>
  <si>
    <t>Post docs</t>
  </si>
  <si>
    <t>Other staff</t>
  </si>
  <si>
    <t xml:space="preserve">
C. Total Purchase costs/€</t>
  </si>
  <si>
    <t>Section C. Resources</t>
  </si>
  <si>
    <t>A. Personnel (Maximum 2500 characters allowed)</t>
  </si>
  <si>
    <t>Please specify your commitment in terms of the percentage of working time you will be devoting to the proposed project and, if applicable, the percentage of salary claimed on the grant. Please also describe the composition of the team, indicating,
where appropriate, the key team members and their roles. In case any team members are engaged by another host institution, their participation must be explained in terms of the added scientific value they bring to the project. When estimating the
personnel costs, please take into account the working time dedicated to the project. The number of person months per staff category must equal the figures entered in the budget table for each beneficiary. In case of unusually high personnel costs,
please include a brief justification as necessary information for the evaluation panel. If applicable, describe the staff included under the 'Other personnel costs' category (e.g., technician, etc.).</t>
  </si>
  <si>
    <t>B. Subcontracting (if applicable) (Maximum 1000 characters allowed)</t>
  </si>
  <si>
    <t>Please briefly describe the tasks that will be subcontracted and why subcontracting is required. If several tasks need to be subcontracted, please indicate the estimated cost of each subcontract</t>
  </si>
  <si>
    <t>C. Purchase costs (Maximum 3500 characters allowed)</t>
  </si>
  <si>
    <t>Please describe the resources requested under purchase costs (Travel - Equipment - Consumables - Field work - Animal costs - Publications - Other additional direct costs), as applicable.
 Include a brief technical description of any requested equipment, why it is needed, and how you plan to use it for the project. If equipment costs are requested, please remember to fill in the equipment table detailing the items requested.
 If applicable, also specify any cost items included under the 'Other additional direct costs' c</t>
  </si>
  <si>
    <t>D. Internally invoiced goods and services (if applicable) (Maximum 1000 characters allowed)</t>
  </si>
  <si>
    <t>Please describe internally invoiced goods and services that the host institution will produce or provide for the projec</t>
  </si>
  <si>
    <t>Request for additional funding (if applicable) (Maximum 1000 characters allowed)</t>
  </si>
  <si>
    <t xml:space="preserve">Please briefly explain and describe any additional funding requested for the project.
It is particularly important that you justify additional funding above the ceiling of 2.500.000 € requested for
(a) "start-up" costs for Principal Investigators moving to the EU or an Associated Country from elsewhere as a consequence of receiving the ERC grant, and/or
(b) the purchase of major equipment, and/or
(c) access to large facilities, and/or
(d) other major experimental and field work costs, excluding personnel costs.
Please also indicate under which of the above four cost categories your request falls. The requested additional funding must be included in the budget table under the appropriate cost category and must be well justified for the successful implementation of the project. </t>
  </si>
  <si>
    <t>Funding from other sources (if applicable) (Maximum 1000 characters allowed)</t>
  </si>
  <si>
    <t>If the total requested budget is lower than the total eligible costs, please briefly specify which items or resources are covered by the host institution from its own resources or by other external sources.</t>
  </si>
  <si>
    <t>1. Instructions on how to fill in the table are provided in the "Guidelines and Example" tab</t>
  </si>
  <si>
    <r>
      <t>2. Please do not delete the formula in column G "</t>
    </r>
    <r>
      <rPr>
        <b/>
        <i/>
        <sz val="11"/>
        <color rgb="FFFF0000"/>
        <rFont val="Calibri"/>
        <family val="2"/>
      </rPr>
      <t>Estimated depreciation cost per item (cannot exceed the purchase cost)</t>
    </r>
    <r>
      <rPr>
        <b/>
        <sz val="11"/>
        <color rgb="FFFF0000"/>
        <rFont val="Calibri"/>
        <family val="2"/>
      </rPr>
      <t>"</t>
    </r>
  </si>
  <si>
    <r>
      <rPr>
        <b/>
        <sz val="11"/>
        <color rgb="FF000000"/>
        <rFont val="Calibri"/>
        <family val="2"/>
        <scheme val="minor"/>
      </rPr>
      <t xml:space="preserve">3. The table should be uploaded in the Funding &amp; Tenders Portal Submission Service </t>
    </r>
    <r>
      <rPr>
        <b/>
        <sz val="11"/>
        <color rgb="FFFF0000"/>
        <rFont val="Calibri"/>
        <family val="2"/>
        <scheme val="minor"/>
      </rPr>
      <t>in Excel format</t>
    </r>
  </si>
  <si>
    <t>Beneficiary's/affiliated entity’s  short name</t>
  </si>
  <si>
    <t>Short name of the asset</t>
  </si>
  <si>
    <t>Purchase cost per item
(a)</t>
  </si>
  <si>
    <t>Depreciation time (months)
(b)</t>
  </si>
  <si>
    <t>Expected percentage of usage for the grant
(c)</t>
  </si>
  <si>
    <t>Expected use time during the grant (months, cannot exceed the duration of the grant)
(d)</t>
  </si>
  <si>
    <t>Estimated depreciation cost per item (cannot exceed the purchase cost)
(a/b)*c*d</t>
  </si>
  <si>
    <t>Comments
(e.g. depreciation policy, grouped items, full capitalised costs,  etc.)</t>
  </si>
  <si>
    <r>
      <rPr>
        <b/>
        <sz val="10"/>
        <color rgb="FFFF0000"/>
        <rFont val="Calibri"/>
        <family val="2"/>
      </rPr>
      <t>&lt;&lt;&lt;</t>
    </r>
    <r>
      <rPr>
        <b/>
        <sz val="10"/>
        <color rgb="FF000000"/>
        <rFont val="Calibri"/>
        <family val="2"/>
      </rPr>
      <t xml:space="preserve"> TOTAL Column G should match the total amount indicated in the budget table in form A (under C2.Equipment)</t>
    </r>
  </si>
  <si>
    <t>General guidance</t>
  </si>
  <si>
    <r>
      <rPr>
        <sz val="11"/>
        <color rgb="FF000000"/>
        <rFont val="Calibri"/>
        <family val="2"/>
      </rPr>
      <t xml:space="preserve">Purchases of equipment, infrastructure or other assets used for the grant must be budgeted as depreciation costs, calculated on the basis of the estimated costs which will be written off in accordance with international accounting standards and the beneficiary’s usual accounting practices. Please note that only the portion of the costs that corresponds to the rate of expected use during the grant duration can be budgeted.
</t>
    </r>
    <r>
      <rPr>
        <b/>
        <sz val="11"/>
        <color rgb="FF000000"/>
        <rFont val="Calibri"/>
        <family val="2"/>
      </rPr>
      <t>If no equipment is budgeted, please upload an empty table.</t>
    </r>
  </si>
  <si>
    <t>Please list in the table all equipment items for which estimated depreciation costs are included in the budget of your proposal. The calculation of depreciation should be done in accordance with international accounting standards and the beneficiary’s usual accounting practices. The same principles apply to items whose costs are budgeted as full capitalised costs.</t>
  </si>
  <si>
    <t>Attention: A justification for the budgeted equipment items in this table should be provided in the corresponding section of the administrative form (Part A, Section 3 - Budget, Section C. Resources &gt;&gt; C. Purchase costs).</t>
  </si>
  <si>
    <r>
      <rPr>
        <sz val="11"/>
        <color rgb="FF000000"/>
        <rFont val="Calibri"/>
        <family val="2"/>
      </rPr>
      <t>To calculate the estimated depreciation costs, you need to:
- Enter the estimated price of the equipment in column "</t>
    </r>
    <r>
      <rPr>
        <i/>
        <sz val="11"/>
        <color rgb="FF000000"/>
        <rFont val="Calibri"/>
        <family val="2"/>
      </rPr>
      <t>Purchase cost per item</t>
    </r>
    <r>
      <rPr>
        <sz val="11"/>
        <color rgb="FF000000"/>
        <rFont val="Calibri"/>
        <family val="2"/>
      </rPr>
      <t>"
- Enter the depreciation time in months, in accordance with international accounting standards and the beneficiary’s usual accounting practices in column "</t>
    </r>
    <r>
      <rPr>
        <i/>
        <sz val="11"/>
        <color rgb="FF000000"/>
        <rFont val="Calibri"/>
        <family val="2"/>
      </rPr>
      <t>Depreciation time (months)</t>
    </r>
    <r>
      <rPr>
        <sz val="11"/>
        <color rgb="FF000000"/>
        <rFont val="Calibri"/>
        <family val="2"/>
      </rPr>
      <t xml:space="preserve">"
- Enter the estimated percentage of usage of the equipment for the grant in column </t>
    </r>
    <r>
      <rPr>
        <i/>
        <sz val="11"/>
        <color rgb="FF000000"/>
        <rFont val="Calibri"/>
        <family val="2"/>
      </rPr>
      <t>"Expected percentage of usage for the grant"</t>
    </r>
    <r>
      <rPr>
        <sz val="11"/>
        <color rgb="FF000000"/>
        <rFont val="Calibri"/>
        <family val="2"/>
      </rPr>
      <t>. If the equipment item will not be used exclusively for the grant, only the portion to be used on the grant may be budgeted. For instance, if an equipment item will be used 50% for the grant and 50% for other activities, only 50% should be budgeted.</t>
    </r>
    <r>
      <rPr>
        <i/>
        <sz val="11"/>
        <color rgb="FF000000"/>
        <rFont val="Calibri"/>
        <family val="2"/>
      </rPr>
      <t xml:space="preserve"> 
</t>
    </r>
    <r>
      <rPr>
        <sz val="11"/>
        <color rgb="FF000000"/>
        <rFont val="Calibri"/>
        <family val="2"/>
      </rPr>
      <t>- Enter the estimated months of use of the equipment during the grant in column</t>
    </r>
    <r>
      <rPr>
        <i/>
        <sz val="11"/>
        <color rgb="FF000000"/>
        <rFont val="Calibri"/>
        <family val="2"/>
      </rPr>
      <t xml:space="preserve"> "Expected use time during the grant (months, cannot exceed the duration of the grant)"</t>
    </r>
    <r>
      <rPr>
        <sz val="11"/>
        <color rgb="FF000000"/>
        <rFont val="Calibri"/>
        <family val="2"/>
      </rPr>
      <t>, for instance 24 months out of 60 months project total duration.</t>
    </r>
  </si>
  <si>
    <r>
      <rPr>
        <b/>
        <sz val="11"/>
        <color rgb="FFFF0000"/>
        <rFont val="Calibri"/>
        <family val="2"/>
      </rPr>
      <t>The sum of all items in column G “</t>
    </r>
    <r>
      <rPr>
        <b/>
        <i/>
        <sz val="11"/>
        <color rgb="FFFF0000"/>
        <rFont val="Calibri"/>
        <family val="2"/>
      </rPr>
      <t>Estimated depreciation cost per item (cannot exceed the purchase cost)"</t>
    </r>
    <r>
      <rPr>
        <b/>
        <sz val="11"/>
        <color rgb="FFFF0000"/>
        <rFont val="Calibri"/>
        <family val="2"/>
      </rPr>
      <t xml:space="preserve"> should match the total amount indicated in the budget table in the administrative form (under heading C.2 Equipment).</t>
    </r>
  </si>
  <si>
    <r>
      <t xml:space="preserve">Items/assets can be grouped in one row provided that they have the same </t>
    </r>
    <r>
      <rPr>
        <i/>
        <sz val="11"/>
        <color rgb="FF000000"/>
        <rFont val="Calibri"/>
        <family val="2"/>
      </rPr>
      <t>"Depreciation time (months)"</t>
    </r>
    <r>
      <rPr>
        <sz val="11"/>
        <color rgb="FF000000"/>
        <rFont val="Calibri"/>
        <family val="2"/>
      </rPr>
      <t xml:space="preserve">, </t>
    </r>
    <r>
      <rPr>
        <i/>
        <sz val="11"/>
        <color rgb="FF000000"/>
        <rFont val="Calibri"/>
        <family val="2"/>
      </rPr>
      <t xml:space="preserve">"Expected percentage of usage for the grant" and "Expected use time during the grant (months, cannot exceed the duration of the grant)".
</t>
    </r>
    <r>
      <rPr>
        <sz val="11"/>
        <color rgb="FF000000"/>
        <rFont val="Calibri"/>
        <family val="2"/>
      </rPr>
      <t xml:space="preserve">In case of grouped items, the total purchase costs of all grouped items should be indicated in the column </t>
    </r>
    <r>
      <rPr>
        <i/>
        <sz val="11"/>
        <color rgb="FF000000"/>
        <rFont val="Calibri"/>
        <family val="2"/>
      </rPr>
      <t>"Purchase cost per item"</t>
    </r>
    <r>
      <rPr>
        <sz val="11"/>
        <color rgb="FF000000"/>
        <rFont val="Calibri"/>
        <family val="2"/>
      </rPr>
      <t xml:space="preserve">, while the quantity and type of the grouped items should be provided in column </t>
    </r>
    <r>
      <rPr>
        <i/>
        <sz val="11"/>
        <color rgb="FF000000"/>
        <rFont val="Calibri"/>
        <family val="2"/>
      </rPr>
      <t>"Comments"</t>
    </r>
    <r>
      <rPr>
        <sz val="11"/>
        <color rgb="FF000000"/>
        <rFont val="Calibri"/>
        <family val="2"/>
      </rPr>
      <t>.</t>
    </r>
  </si>
  <si>
    <r>
      <rPr>
        <sz val="11"/>
        <color rgb="FF000000"/>
        <rFont val="Calibri"/>
        <family val="2"/>
      </rPr>
      <t xml:space="preserve">If full capitalised costs are requested for an equipment item*:
 a) The months entered in columns </t>
    </r>
    <r>
      <rPr>
        <i/>
        <sz val="11"/>
        <color rgb="FF000000"/>
        <rFont val="Calibri"/>
        <family val="2"/>
      </rPr>
      <t>"Depreciation time"</t>
    </r>
    <r>
      <rPr>
        <sz val="11"/>
        <color rgb="FF000000"/>
        <rFont val="Calibri"/>
        <family val="2"/>
      </rPr>
      <t xml:space="preserve"> and </t>
    </r>
    <r>
      <rPr>
        <i/>
        <sz val="11"/>
        <color rgb="FF000000"/>
        <rFont val="Calibri"/>
        <family val="2"/>
      </rPr>
      <t>"Expected use time during the grant (months, cannot exceed the duration of the grant)"</t>
    </r>
    <r>
      <rPr>
        <sz val="11"/>
        <color rgb="FF000000"/>
        <rFont val="Calibri"/>
        <family val="2"/>
      </rPr>
      <t xml:space="preserve"> must be the same
 b) The % indicated in column "</t>
    </r>
    <r>
      <rPr>
        <i/>
        <sz val="11"/>
        <color rgb="FF000000"/>
        <rFont val="Calibri"/>
        <family val="2"/>
      </rPr>
      <t>Expected percentage of usage for the grant</t>
    </r>
    <r>
      <rPr>
        <sz val="11"/>
        <color rgb="FF000000"/>
        <rFont val="Calibri"/>
        <family val="2"/>
      </rPr>
      <t>" must be 100%
 c) Clearly indicate in column "</t>
    </r>
    <r>
      <rPr>
        <i/>
        <sz val="11"/>
        <color rgb="FF000000"/>
        <rFont val="Calibri"/>
        <family val="2"/>
      </rPr>
      <t>Comments</t>
    </r>
    <r>
      <rPr>
        <sz val="11"/>
        <color rgb="FF000000"/>
        <rFont val="Calibri"/>
        <family val="2"/>
      </rPr>
      <t>" that the full capitalised cost of the equipment item is requested
*</t>
    </r>
    <r>
      <rPr>
        <b/>
        <sz val="11"/>
        <color rgb="FF000000"/>
        <rFont val="Calibri"/>
        <family val="2"/>
      </rPr>
      <t xml:space="preserve">A request for fully capitalised items should be exceptional. 
</t>
    </r>
    <r>
      <rPr>
        <sz val="11"/>
        <color rgb="FF000000"/>
        <rFont val="Calibri"/>
        <family val="2"/>
      </rPr>
      <t>Please note that the justification of any equipment item which is budgeted as full capitalised costs must be provided in the corresponding section of the administrative form (Part A, Section 3 - Budget, Section C. Resources &gt;&gt; C. Purchase costs).</t>
    </r>
  </si>
  <si>
    <r>
      <t>If more than 20 lines are needed new lines can be added. Please do not forget to: 
- extend the formula in column “</t>
    </r>
    <r>
      <rPr>
        <i/>
        <sz val="11"/>
        <color rgb="FF000000"/>
        <rFont val="Calibri"/>
        <family val="2"/>
      </rPr>
      <t>Estimated depreciation cost per item (cannot exceed the purchase cost)</t>
    </r>
    <r>
      <rPr>
        <sz val="11"/>
        <color rgb="FF000000"/>
        <rFont val="Calibri"/>
        <family val="2"/>
      </rPr>
      <t xml:space="preserve">" so that the estimated depreciation cost per item is automatically calculated
- modify the SUM formula for the TOTAL so that the new lines are taken into account. </t>
    </r>
  </si>
  <si>
    <t>EXAMPLE</t>
  </si>
  <si>
    <r>
      <rPr>
        <b/>
        <sz val="11"/>
        <color rgb="FFFF0000"/>
        <rFont val="Calibri"/>
        <family val="2"/>
      </rPr>
      <t>2. Please do not delete the formula in column G "</t>
    </r>
    <r>
      <rPr>
        <b/>
        <i/>
        <sz val="11"/>
        <color rgb="FFFF0000"/>
        <rFont val="Calibri"/>
        <family val="2"/>
      </rPr>
      <t>Estimated depreciation cost per item (cannot exceed the purchase cost)</t>
    </r>
    <r>
      <rPr>
        <b/>
        <sz val="11"/>
        <color rgb="FFFF0000"/>
        <rFont val="Calibri"/>
        <family val="2"/>
      </rPr>
      <t>"</t>
    </r>
  </si>
  <si>
    <t>Beneficiary  1</t>
  </si>
  <si>
    <t>Equipment 1</t>
  </si>
  <si>
    <t>Equipment 2</t>
  </si>
  <si>
    <t>Beneficiary  2</t>
  </si>
  <si>
    <t>Equipment 3</t>
  </si>
  <si>
    <t>Se il P.I. non è strutturato, ai sensi del D.M. n.219 del 22.07.2022, art.3 c.1,  può essere  destinatario di chiamata diretta per la copertura di un posto di ricercatore a tempo determinato  di cui all'art. 24 c.3 della legge n. 240 del 2010 (RTD-B), o di professore di ruolo di seconda o di prima fascia.
Se si tratta di personale strutturato, si dichiarerà la % di tempo impegnata sul progetto, con il costo tabellare (usare, tra le tabelle stipendiali, quella di riferimento, scegliendo l'inquadramento contrattuale applicabile e  l'importo dell'ultima colonna, al lordo di oneri ma al netto di IRAP, dividendo per 12 per ottenere il costo mensile).
La percentuale dello stipendio del P.I che si chiede di coprire tramite il finanziamento ERC deve corrispondere alla percentuale di impegno dichiarata nel progetto.</t>
  </si>
  <si>
    <t>idem c.s.; si possono esporre alcuni mesi/persona di colleghi, anche di altri dipartimenti, le cui competenze integreranno quelle del P.I. per specifici task di progetto. Estrarre il costo tabellare come sopra. Non c'e' cofinanziamento (il contributo UE e' al 100%); e' raccomandato di non prevedere un team eccessivamente robusto, si presume che il grant sia sostanzialmente individuale per il P.I. con il supporto di alcune figure a supporto, principalmente se la proposta è di natura interdisciplinare</t>
  </si>
  <si>
    <r>
      <t>Gli incarichi di ricerca di cui alla L. 79/2025,  finalizzati all'introduzione alla ricerca e all'innovazione sotto la supervisione di un tutor, sono destinati a giovani studiosi in possesso  di laurea magistrale o a ciclo unico da non più di sei anni e di un curriculum idoneo . Il trattamento economico è determinato dal soggetto che intende conferirli, sulla base di un importo minimo, stabilito con decreto del Ministro. Ciascun incarico di ricerca conferito al medesimo soggetto, anche da istituzioni diverse, ha la durata minima di un anno e massima, compresi eventuali rinnovi o proroghe, di tre anni, anche non continuativi.</t>
    </r>
    <r>
      <rPr>
        <i/>
        <strike/>
        <sz val="8"/>
        <rFont val="Calibri"/>
        <family val="2"/>
        <scheme val="minor"/>
      </rPr>
      <t xml:space="preserve">
</t>
    </r>
    <r>
      <rPr>
        <i/>
        <sz val="8"/>
        <rFont val="Calibri"/>
        <family val="2"/>
        <scheme val="minor"/>
      </rPr>
      <t>Il tecnologo t.p.è beneficiario di un contratto a tempo determinato durata min.18 mesi : importo lordo omnicomprensivo annuo, al netto di IRAP, euro 44.843,57 (l'IRAP pari a 2.898,85 euro/anno andrà recuperata dalle spese generali). Si può anche prevedere che la figura sia al 50% del tempo (part-ime).</t>
    </r>
  </si>
  <si>
    <t>sono servizi esterni, resi da soggetti fisici (professionisti con p.iva) o giuridici (societa', laboratori), funzionali ad un task di progetto, altamente specialistici. 
il loro importo va escluso nel calcolo dei costi indiretti (pari al 25% dei costi diretti tranne i subcontratti).
 Il calcolo di questi costi include imposte, tasse e oneri correlati, come l’IVA non detraibile o non rimborsabile. Se vengono calcolati sulla base dei costi effettivamente sostenuti, devono rispettare le condizioni generali di ammissibilità e devono essere aggiudicati secondo le consuete pratiche d’acquisto del beneficiario — a condizione che tali pratiche garantiscano subappalti al miglior rapporto qualità/prezzo (o, se appropriato, al prezzo più basso) e che non vi siano conflitti di interesse.</t>
  </si>
  <si>
    <t xml:space="preserve">I costi per le attrezzature d’ufficio (ad es. PC, stampanti) che non possono essere direttamente attribuiti al progetto in base a compiti di ricerca specifici non possono essere imputati a questa voce. Il costo dell’attrezzatura corrisponde al suo valore di ammortamento, calcolato in base all’effettivo utilizzo durante il progetto (si consiglia di non inserire il 100% di utilizzo sul progetto). Le aliquote di ammortamento sono stabilite dall'Ateneo secondo il proprio regolamento interno. Deve essere considerata solo la percentuale di utilizzo effettivo dell’attrezzatura per il progetto. L'IVA non deducibile/non rimborsabile è un costo riconosciuto.
Per il calcolo dell'ammortamento si può procedere di base, applicando la formula (A/B)xCxD dove:
A = mesi di utilizzo del bene nel progetto; B = periodo di ammortamento del bene durevole; C = il costo storico (o attuale) del bene durevole; D = la percentuale di utilizzo del bene durevole nel progetto (ad esempio se il bene è utilizzato nel progetto per il 50% il valore da attribuire a D sarà 0,5). Nel nostro Regolamento di Ateneo, le quote di ammortamento applicate sono: 33% per le attrezzature informatiche, 20% per le attrezzature scientifiche generiche, 35% per le attrezzature scientifiche ad alto contenuto tecnologico (se opportunamente motivate dal Responsabile Scientifico e previa approvazione del Dipartimento di appartenenza e del Consiglio di Amministrazione). Va infine considerata solo la percentuale di effettivo utilizzo delle attrezzature sul progetto. </t>
  </si>
  <si>
    <t>Requested EU contribution (100%)</t>
  </si>
  <si>
    <r>
      <t xml:space="preserve">Da normativa vigente si possono prevedere le seguenti figure:
</t>
    </r>
    <r>
      <rPr>
        <i/>
        <sz val="8"/>
        <rFont val="Calibri"/>
        <family val="2"/>
        <scheme val="minor"/>
      </rPr>
      <t>- contratti di ricerca l.79/2022: costo annuale lordo al netto di IRAP 51.263,29; il contratto è minimo biennale quindi la cifra da considerare è 102.526,58 euro(l'IRAP pari a 3.313,85 euro/anno andrà recuperata dalle spese generali);</t>
    </r>
    <r>
      <rPr>
        <i/>
        <sz val="8"/>
        <color rgb="FFFF0000"/>
        <rFont val="Calibri"/>
        <family val="2"/>
        <scheme val="minor"/>
      </rPr>
      <t xml:space="preserve">
</t>
    </r>
    <r>
      <rPr>
        <i/>
        <sz val="8"/>
        <color theme="1"/>
        <rFont val="Calibri"/>
        <family val="2"/>
        <scheme val="minor"/>
      </rPr>
      <t>-le borse di studio post-lauream per attivita' di ricerca non sono eleggibili nè tra i costi di personale, né tra i subcontracts;
-incarichi post-doc di cui alla L. 79/2025 di durata almeno annuale e  prorogabili fino alla durata complessiva di tre anni (tenendo conto dei rapporti contrattuali  instaurati con il medesimo soggetto, anche da parte di istituzioni diverse e anche non continuativi), destinati a soggetti in possesso del titolo di dottore di ricerca o di titolo equivalente conseguito all'estero, o di specializzazione di area medica. Il trattamento economico minimo sarà stabilito con decreto del Ministro, in misura non inferiore al trattamento iniziale spettante al ricercatore confermato a tempo definito (Ricercatore a tempo definito,L.79/2022 (RTT), al netto IRAP= euro 38.327,84/anno)</t>
    </r>
  </si>
  <si>
    <t>borse di dottorato (info su https://www.unipa.it/didattica/dottorati/borsa-di-dottorato)
Costo base borsa di dottorato per UNIPA = 				euro 20.037,40/anno 
Costo base borsa di dottorato per tre anni = 			euro 60.112,20  tot.
Costo aggiuntivo di ciascun mese all’estero, per max 12 mesi=	euro 834,89/mese
costo complessivo da imputare per 3 anni: min. 60.112,20 euro / max 70.130,88</t>
  </si>
  <si>
    <t>costi di viaggio, soggiorno e vitto, per le trasferte del Principal Investigator e di eventuali membri del team (inclusi nella precedente categoria 'Personnel') in Italia o all’estero (a titolo esemplificativo: visite tecniche ad altri laboratori, biblioteche, centri di documentazione o di ricerca; campionamento, indagine sul campo, test; formazione tecnico-specialistica; presentazione e diffusione dei risultati della ricerca e identificazione, sviluppo, consolidamento di sinergie con altri gruppi di ricerca su temi pertinenti; partecipazione a conferenze specialistiche di settore).  La voce include anche  trasferte di esperti esterni in ingresso per gruppi di lavoro, Advisory Boards, panels, ecc…Vanno quantificati sulla base dei costi effettivamente sostenuti e in linea con le pratiche contabili dell'organizzazione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</si>
</sst>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 #,##0.00;[Red]\-[$€-2]\ #,##0.00"/>
  </numFmts>
  <fonts count="35" x14ac:knownFonts="1">
    <font>
      <sz val="11"/>
      <color theme="1"/>
      <name val="Calibri"/>
      <family val="2"/>
      <scheme val="minor"/>
    </font>
    <font>
      <sz val="10"/>
      <color theme="1"/>
      <name val="Calibri"/>
      <family val="2"/>
      <scheme val="minor"/>
    </font>
    <font>
      <b/>
      <sz val="10"/>
      <name val="Calibri"/>
      <family val="2"/>
      <scheme val="minor"/>
    </font>
    <font>
      <b/>
      <sz val="10"/>
      <color theme="1"/>
      <name val="Calibri"/>
      <family val="2"/>
      <scheme val="minor"/>
    </font>
    <font>
      <sz val="10"/>
      <name val="Calibri"/>
      <family val="2"/>
      <scheme val="minor"/>
    </font>
    <font>
      <i/>
      <sz val="8"/>
      <color theme="1"/>
      <name val="Calibri"/>
      <family val="2"/>
      <scheme val="minor"/>
    </font>
    <font>
      <sz val="18"/>
      <color rgb="FF0070C0"/>
      <name val="Calibri"/>
      <family val="2"/>
      <scheme val="minor"/>
    </font>
    <font>
      <sz val="18"/>
      <color theme="1"/>
      <name val="Calibri"/>
      <family val="2"/>
      <scheme val="minor"/>
    </font>
    <font>
      <b/>
      <sz val="8"/>
      <name val="Calibri"/>
      <family val="2"/>
      <scheme val="minor"/>
    </font>
    <font>
      <sz val="8"/>
      <name val="Calibri"/>
      <family val="2"/>
      <scheme val="minor"/>
    </font>
    <font>
      <b/>
      <sz val="11"/>
      <name val="Calibri"/>
      <family val="2"/>
      <scheme val="minor"/>
    </font>
    <font>
      <sz val="11"/>
      <name val="Calibri"/>
      <family val="2"/>
      <scheme val="minor"/>
    </font>
    <font>
      <i/>
      <sz val="8"/>
      <color rgb="FFFF0000"/>
      <name val="Calibri"/>
      <family val="2"/>
      <scheme val="minor"/>
    </font>
    <font>
      <b/>
      <sz val="11"/>
      <color theme="1"/>
      <name val="Calibri"/>
      <family val="2"/>
      <scheme val="minor"/>
    </font>
    <font>
      <sz val="10"/>
      <color rgb="FF0070C0"/>
      <name val="Calibri"/>
      <family val="2"/>
      <scheme val="minor"/>
    </font>
    <font>
      <sz val="9"/>
      <color theme="1"/>
      <name val="Calibri"/>
      <family val="2"/>
      <scheme val="minor"/>
    </font>
    <font>
      <b/>
      <sz val="11"/>
      <color rgb="FFFF0000"/>
      <name val="Calibri"/>
      <family val="2"/>
    </font>
    <font>
      <b/>
      <i/>
      <sz val="11"/>
      <color rgb="FFFF0000"/>
      <name val="Calibri"/>
      <family val="2"/>
    </font>
    <font>
      <b/>
      <sz val="11"/>
      <color rgb="FF000000"/>
      <name val="Calibri"/>
      <family val="2"/>
      <scheme val="minor"/>
    </font>
    <font>
      <b/>
      <sz val="11"/>
      <color rgb="FFFF0000"/>
      <name val="Calibri"/>
      <family val="2"/>
      <scheme val="minor"/>
    </font>
    <font>
      <b/>
      <i/>
      <sz val="9"/>
      <color rgb="FF7030A0"/>
      <name val="Calibri"/>
      <family val="2"/>
      <scheme val="minor"/>
    </font>
    <font>
      <b/>
      <i/>
      <sz val="9"/>
      <color rgb="FF7030A0"/>
      <name val="Calibri"/>
      <family val="2"/>
    </font>
    <font>
      <sz val="9"/>
      <color rgb="FF000000"/>
      <name val="Calibri"/>
      <family val="2"/>
      <scheme val="minor"/>
    </font>
    <font>
      <b/>
      <sz val="10"/>
      <color rgb="FF000000"/>
      <name val="Calibri"/>
      <family val="2"/>
      <scheme val="minor"/>
    </font>
    <font>
      <b/>
      <sz val="10"/>
      <color theme="1"/>
      <name val="Calibri"/>
      <family val="2"/>
    </font>
    <font>
      <b/>
      <sz val="10"/>
      <color rgb="FFFF0000"/>
      <name val="Calibri"/>
      <family val="2"/>
    </font>
    <font>
      <b/>
      <sz val="10"/>
      <color rgb="FF000000"/>
      <name val="Calibri"/>
      <family val="2"/>
    </font>
    <font>
      <b/>
      <sz val="11"/>
      <color rgb="FF000000"/>
      <name val="Calibri"/>
      <family val="2"/>
      <charset val="1"/>
    </font>
    <font>
      <sz val="11"/>
      <color rgb="FF000000"/>
      <name val="Calibri"/>
      <family val="2"/>
    </font>
    <font>
      <b/>
      <sz val="11"/>
      <color rgb="FF000000"/>
      <name val="Calibri"/>
      <family val="2"/>
    </font>
    <font>
      <sz val="11"/>
      <color rgb="FF000000"/>
      <name val="Calibri"/>
      <family val="2"/>
      <charset val="1"/>
    </font>
    <font>
      <i/>
      <sz val="11"/>
      <color rgb="FF000000"/>
      <name val="Calibri"/>
      <family val="2"/>
    </font>
    <font>
      <b/>
      <u/>
      <sz val="14"/>
      <color theme="1"/>
      <name val="Calibri"/>
      <family val="2"/>
      <scheme val="minor"/>
    </font>
    <font>
      <i/>
      <sz val="8"/>
      <name val="Calibri"/>
      <family val="2"/>
      <scheme val="minor"/>
    </font>
    <font>
      <i/>
      <strike/>
      <sz val="8"/>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65">
    <xf numFmtId="0" fontId="0" fillId="0" borderId="0" xfId="0"/>
    <xf numFmtId="0" fontId="0" fillId="0" borderId="0" xfId="0" applyAlignment="1">
      <alignment vertical="center"/>
    </xf>
    <xf numFmtId="0" fontId="1" fillId="0" borderId="0" xfId="0" applyFont="1" applyAlignment="1">
      <alignment vertical="center"/>
    </xf>
    <xf numFmtId="0" fontId="4" fillId="0" borderId="1" xfId="0" applyFont="1" applyBorder="1" applyAlignment="1">
      <alignment horizontal="left" vertical="top" wrapText="1"/>
    </xf>
    <xf numFmtId="0" fontId="1" fillId="0" borderId="0" xfId="0" applyFont="1" applyAlignment="1">
      <alignment horizontal="left" vertical="top"/>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0" xfId="0" applyFont="1" applyAlignment="1">
      <alignment vertical="center"/>
    </xf>
    <xf numFmtId="0" fontId="10" fillId="0" borderId="1" xfId="0" applyFont="1" applyBorder="1" applyAlignment="1">
      <alignment horizontal="center" vertical="center" wrapText="1"/>
    </xf>
    <xf numFmtId="0" fontId="10" fillId="0" borderId="0" xfId="0" applyFont="1" applyAlignment="1">
      <alignment vertical="center"/>
    </xf>
    <xf numFmtId="0" fontId="11" fillId="0" borderId="1" xfId="0" applyFont="1" applyBorder="1" applyAlignment="1">
      <alignment horizontal="center" vertical="center" wrapText="1"/>
    </xf>
    <xf numFmtId="0" fontId="14" fillId="0" borderId="0" xfId="0" applyFont="1" applyAlignment="1">
      <alignment vertical="center"/>
    </xf>
    <xf numFmtId="0" fontId="13" fillId="0" borderId="0" xfId="0" applyFont="1"/>
    <xf numFmtId="0" fontId="16" fillId="0" borderId="0" xfId="0" applyFont="1"/>
    <xf numFmtId="0" fontId="20" fillId="3" borderId="2" xfId="0" applyFont="1" applyFill="1" applyBorder="1" applyAlignment="1">
      <alignment horizontal="center" vertical="center" wrapText="1"/>
    </xf>
    <xf numFmtId="0" fontId="21" fillId="3" borderId="2" xfId="0" applyFont="1" applyFill="1" applyBorder="1" applyAlignment="1">
      <alignment horizontal="center" vertical="center" wrapText="1"/>
    </xf>
    <xf numFmtId="49" fontId="20" fillId="3" borderId="2" xfId="0" applyNumberFormat="1" applyFont="1" applyFill="1" applyBorder="1" applyAlignment="1">
      <alignment horizontal="center" vertical="center" wrapText="1"/>
    </xf>
    <xf numFmtId="0" fontId="22" fillId="4" borderId="2" xfId="0" applyFont="1" applyFill="1" applyBorder="1" applyAlignment="1" applyProtection="1">
      <alignment horizontal="center" vertical="center" wrapText="1"/>
      <protection locked="0"/>
    </xf>
    <xf numFmtId="164" fontId="22" fillId="0" borderId="2" xfId="0" applyNumberFormat="1" applyFont="1" applyBorder="1" applyAlignment="1" applyProtection="1">
      <alignment horizontal="right" vertical="center"/>
      <protection locked="0"/>
    </xf>
    <xf numFmtId="0" fontId="22" fillId="0" borderId="2" xfId="0" applyFont="1" applyBorder="1" applyAlignment="1" applyProtection="1">
      <alignment horizontal="center" vertical="center"/>
      <protection locked="0"/>
    </xf>
    <xf numFmtId="9" fontId="22" fillId="0" borderId="2" xfId="0" applyNumberFormat="1" applyFont="1" applyBorder="1" applyAlignment="1" applyProtection="1">
      <alignment horizontal="center" vertical="center"/>
      <protection locked="0"/>
    </xf>
    <xf numFmtId="0" fontId="22" fillId="4" borderId="2" xfId="0" applyFont="1" applyFill="1" applyBorder="1" applyAlignment="1" applyProtection="1">
      <alignment horizontal="center" vertical="center"/>
      <protection locked="0"/>
    </xf>
    <xf numFmtId="164" fontId="22" fillId="2" borderId="2" xfId="0" applyNumberFormat="1" applyFont="1" applyFill="1" applyBorder="1" applyAlignment="1" applyProtection="1">
      <alignment horizontal="right" vertical="center"/>
      <protection locked="0"/>
    </xf>
    <xf numFmtId="0" fontId="22" fillId="0" borderId="2" xfId="0" applyFont="1" applyBorder="1" applyAlignment="1" applyProtection="1">
      <alignment horizontal="center" vertical="center" wrapText="1"/>
      <protection locked="0"/>
    </xf>
    <xf numFmtId="0" fontId="0" fillId="0" borderId="0" xfId="0" applyProtection="1">
      <protection locked="0"/>
    </xf>
    <xf numFmtId="9" fontId="22" fillId="4" borderId="2" xfId="0" applyNumberFormat="1" applyFont="1" applyFill="1" applyBorder="1" applyAlignment="1" applyProtection="1">
      <alignment horizontal="center" vertical="center"/>
      <protection locked="0"/>
    </xf>
    <xf numFmtId="164" fontId="22" fillId="4" borderId="2" xfId="0" applyNumberFormat="1" applyFont="1" applyFill="1" applyBorder="1" applyAlignment="1" applyProtection="1">
      <alignment horizontal="center" vertical="center"/>
      <protection locked="0"/>
    </xf>
    <xf numFmtId="0" fontId="3" fillId="0" borderId="0" xfId="0" applyFont="1" applyAlignment="1" applyProtection="1">
      <alignment horizontal="center" vertical="top" wrapText="1"/>
      <protection locked="0"/>
    </xf>
    <xf numFmtId="164" fontId="23" fillId="2" borderId="2" xfId="0" applyNumberFormat="1" applyFont="1" applyFill="1" applyBorder="1" applyAlignment="1" applyProtection="1">
      <alignment horizontal="right" vertical="top"/>
      <protection locked="0"/>
    </xf>
    <xf numFmtId="0" fontId="24" fillId="0" borderId="0" xfId="0" applyFont="1" applyAlignment="1" applyProtection="1">
      <alignment horizontal="left" vertical="top" wrapText="1"/>
      <protection locked="0"/>
    </xf>
    <xf numFmtId="0" fontId="27" fillId="0" borderId="1" xfId="0" applyFont="1" applyBorder="1" applyAlignment="1">
      <alignment horizontal="center" vertical="center"/>
    </xf>
    <xf numFmtId="0" fontId="28" fillId="0" borderId="1" xfId="0" applyFont="1" applyBorder="1" applyAlignment="1">
      <alignment vertical="top" wrapText="1"/>
    </xf>
    <xf numFmtId="0" fontId="30" fillId="0" borderId="1" xfId="0" applyFont="1" applyBorder="1" applyAlignment="1">
      <alignment horizontal="center" vertical="center"/>
    </xf>
    <xf numFmtId="0" fontId="16" fillId="0" borderId="1" xfId="0" applyFont="1" applyBorder="1" applyAlignment="1">
      <alignment vertical="top" wrapText="1"/>
    </xf>
    <xf numFmtId="0" fontId="32" fillId="0" borderId="0" xfId="0" applyFont="1"/>
    <xf numFmtId="0" fontId="22" fillId="4" borderId="2" xfId="0" applyFont="1" applyFill="1" applyBorder="1" applyAlignment="1">
      <alignment horizontal="center" vertical="center" wrapText="1"/>
    </xf>
    <xf numFmtId="164" fontId="22" fillId="0" borderId="2" xfId="0" applyNumberFormat="1" applyFont="1" applyBorder="1" applyAlignment="1">
      <alignment horizontal="right" vertical="center"/>
    </xf>
    <xf numFmtId="0" fontId="22" fillId="0" borderId="2" xfId="0" applyFont="1" applyBorder="1" applyAlignment="1">
      <alignment horizontal="center" vertical="center"/>
    </xf>
    <xf numFmtId="9" fontId="22" fillId="0" borderId="2" xfId="0" applyNumberFormat="1" applyFont="1" applyBorder="1" applyAlignment="1">
      <alignment horizontal="center" vertical="center"/>
    </xf>
    <xf numFmtId="0" fontId="22" fillId="4" borderId="2" xfId="0" applyFont="1" applyFill="1" applyBorder="1" applyAlignment="1">
      <alignment horizontal="center" vertical="center"/>
    </xf>
    <xf numFmtId="164" fontId="22" fillId="2" borderId="2" xfId="0" applyNumberFormat="1" applyFont="1" applyFill="1" applyBorder="1" applyAlignment="1">
      <alignment horizontal="right" vertical="center"/>
    </xf>
    <xf numFmtId="0" fontId="22" fillId="0" borderId="2" xfId="0" applyFont="1" applyBorder="1" applyAlignment="1">
      <alignment horizontal="center" vertical="center" wrapText="1"/>
    </xf>
    <xf numFmtId="9" fontId="22" fillId="4" borderId="2" xfId="0" applyNumberFormat="1" applyFont="1" applyFill="1" applyBorder="1" applyAlignment="1">
      <alignment horizontal="center" vertical="center"/>
    </xf>
    <xf numFmtId="164" fontId="22" fillId="4" borderId="2" xfId="0" applyNumberFormat="1" applyFont="1" applyFill="1" applyBorder="1" applyAlignment="1">
      <alignment horizontal="center" vertical="center"/>
    </xf>
    <xf numFmtId="0" fontId="3" fillId="0" borderId="0" xfId="0" applyFont="1" applyAlignment="1">
      <alignment horizontal="center" vertical="top" wrapText="1"/>
    </xf>
    <xf numFmtId="164" fontId="23" fillId="2" borderId="2" xfId="0" applyNumberFormat="1" applyFont="1" applyFill="1" applyBorder="1" applyAlignment="1">
      <alignment horizontal="right" vertical="top"/>
    </xf>
    <xf numFmtId="0" fontId="24" fillId="0" borderId="0" xfId="0" applyFont="1" applyAlignment="1">
      <alignment horizontal="left" vertical="top" wrapText="1"/>
    </xf>
    <xf numFmtId="0" fontId="33" fillId="0" borderId="1" xfId="0" applyFont="1" applyBorder="1" applyAlignment="1">
      <alignment vertical="center" wrapText="1"/>
    </xf>
    <xf numFmtId="0" fontId="2" fillId="0" borderId="1" xfId="0" applyFont="1" applyBorder="1" applyAlignment="1">
      <alignment horizontal="left" vertical="top" wrapText="1"/>
    </xf>
    <xf numFmtId="0" fontId="3" fillId="0" borderId="1" xfId="0" applyFont="1" applyBorder="1" applyAlignment="1">
      <alignment horizontal="left" vertical="center"/>
    </xf>
    <xf numFmtId="0" fontId="4" fillId="0" borderId="1" xfId="0" applyFont="1" applyBorder="1" applyAlignment="1">
      <alignment horizontal="left" vertical="top" wrapText="1"/>
    </xf>
    <xf numFmtId="0" fontId="2" fillId="2" borderId="1" xfId="0" applyFont="1" applyFill="1" applyBorder="1" applyAlignment="1">
      <alignment horizontal="left" vertical="top" wrapText="1"/>
    </xf>
    <xf numFmtId="0" fontId="3" fillId="0" borderId="1" xfId="0" applyFont="1" applyBorder="1" applyAlignment="1">
      <alignment horizontal="left" vertical="center" wrapText="1"/>
    </xf>
    <xf numFmtId="0" fontId="5" fillId="0" borderId="0" xfId="0" applyFont="1" applyAlignment="1">
      <alignment horizontal="left" vertical="top"/>
    </xf>
    <xf numFmtId="0" fontId="15" fillId="0" borderId="0" xfId="0" applyFont="1" applyAlignment="1">
      <alignment horizontal="left" vertical="center" wrapText="1"/>
    </xf>
    <xf numFmtId="0" fontId="5" fillId="0" borderId="0" xfId="0" applyFont="1" applyAlignment="1">
      <alignment horizontal="left" vertical="top" wrapText="1"/>
    </xf>
    <xf numFmtId="0" fontId="15" fillId="0" borderId="0" xfId="0" applyFont="1" applyAlignment="1">
      <alignment horizontal="left" vertical="top"/>
    </xf>
    <xf numFmtId="0" fontId="5" fillId="0" borderId="1" xfId="0" applyFont="1" applyBorder="1" applyAlignment="1">
      <alignment horizontal="left" vertical="top" wrapText="1"/>
    </xf>
    <xf numFmtId="0" fontId="1" fillId="0" borderId="1" xfId="0" applyFont="1" applyBorder="1" applyAlignment="1">
      <alignment horizontal="center"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3619501</xdr:colOff>
      <xdr:row>14</xdr:row>
      <xdr:rowOff>180976</xdr:rowOff>
    </xdr:from>
    <xdr:to>
      <xdr:col>1</xdr:col>
      <xdr:colOff>5391151</xdr:colOff>
      <xdr:row>18</xdr:row>
      <xdr:rowOff>9526</xdr:rowOff>
    </xdr:to>
    <xdr:sp macro="" textlink="">
      <xdr:nvSpPr>
        <xdr:cNvPr id="2" name="TextBox 1">
          <a:extLst>
            <a:ext uri="{FF2B5EF4-FFF2-40B4-BE49-F238E27FC236}">
              <a16:creationId xmlns:a16="http://schemas.microsoft.com/office/drawing/2014/main" id="{D2224809-DC77-4DF2-A55C-1B40E348CD87}"/>
            </a:ext>
          </a:extLst>
        </xdr:cNvPr>
        <xdr:cNvSpPr txBox="1"/>
      </xdr:nvSpPr>
      <xdr:spPr>
        <a:xfrm rot="19521901">
          <a:off x="4791076" y="11277601"/>
          <a:ext cx="1771650" cy="628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E" sz="2800" b="1">
              <a:solidFill>
                <a:schemeClr val="accent1">
                  <a:lumMod val="75000"/>
                </a:schemeClr>
              </a:solidFill>
            </a:rPr>
            <a:t>EXAMPLE</a:t>
          </a:r>
        </a:p>
      </xdr:txBody>
    </xdr:sp>
    <xdr:clientData/>
  </xdr:twoCellAnchor>
</xdr:wsDr>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44815-BADC-481A-80D5-9F29A574F900}">
  <sheetPr>
    <pageSetUpPr fitToPage="1"/>
  </sheetPr>
  <dimension ref="A2:D20"/>
  <sheetViews>
    <sheetView topLeftCell="A11" zoomScaleNormal="100" workbookViewId="0">
      <selection activeCell="J7" sqref="J7"/>
    </sheetView>
  </sheetViews>
  <sheetFormatPr defaultColWidth="8.85546875" defaultRowHeight="15" x14ac:dyDescent="0.25"/>
  <cols>
    <col min="1" max="1" width="17" style="2" customWidth="1"/>
    <col min="2" max="2" width="17.140625" style="4" customWidth="1"/>
    <col min="3" max="3" width="27.85546875" style="2" customWidth="1"/>
    <col min="4" max="4" width="73.42578125" style="8" customWidth="1"/>
    <col min="5" max="16384" width="8.85546875" style="1"/>
  </cols>
  <sheetData>
    <row r="2" spans="1:4" x14ac:dyDescent="0.25">
      <c r="A2" s="54" t="s">
        <v>0</v>
      </c>
      <c r="B2" s="54"/>
      <c r="C2" s="54"/>
      <c r="D2" s="7"/>
    </row>
    <row r="3" spans="1:4" ht="101.25" x14ac:dyDescent="0.25">
      <c r="A3" s="55" t="s">
        <v>2</v>
      </c>
      <c r="B3" s="56" t="s">
        <v>3</v>
      </c>
      <c r="C3" s="56"/>
      <c r="D3" s="7" t="s">
        <v>86</v>
      </c>
    </row>
    <row r="4" spans="1:4" ht="64.5" customHeight="1" x14ac:dyDescent="0.25">
      <c r="A4" s="55"/>
      <c r="B4" s="56" t="s">
        <v>4</v>
      </c>
      <c r="C4" s="56"/>
      <c r="D4" s="7" t="s">
        <v>87</v>
      </c>
    </row>
    <row r="5" spans="1:4" ht="155.25" customHeight="1" x14ac:dyDescent="0.25">
      <c r="A5" s="55"/>
      <c r="B5" s="56" t="s">
        <v>5</v>
      </c>
      <c r="C5" s="56"/>
      <c r="D5" s="7" t="s">
        <v>92</v>
      </c>
    </row>
    <row r="6" spans="1:4" ht="57.75" customHeight="1" x14ac:dyDescent="0.25">
      <c r="A6" s="55"/>
      <c r="B6" s="56" t="s">
        <v>6</v>
      </c>
      <c r="C6" s="56"/>
      <c r="D6" s="7" t="s">
        <v>93</v>
      </c>
    </row>
    <row r="7" spans="1:4" ht="101.25" x14ac:dyDescent="0.25">
      <c r="A7" s="55"/>
      <c r="B7" s="56" t="s">
        <v>7</v>
      </c>
      <c r="C7" s="56"/>
      <c r="D7" s="53" t="s">
        <v>88</v>
      </c>
    </row>
    <row r="8" spans="1:4" x14ac:dyDescent="0.25">
      <c r="A8" s="57" t="s">
        <v>8</v>
      </c>
      <c r="B8" s="57"/>
      <c r="C8" s="57"/>
      <c r="D8" s="7"/>
    </row>
    <row r="9" spans="1:4" ht="96.6" customHeight="1" x14ac:dyDescent="0.25">
      <c r="A9" s="54" t="s">
        <v>9</v>
      </c>
      <c r="B9" s="54"/>
      <c r="C9" s="54"/>
      <c r="D9" s="53" t="s">
        <v>89</v>
      </c>
    </row>
    <row r="10" spans="1:4" ht="95.25" customHeight="1" x14ac:dyDescent="0.25">
      <c r="A10" s="55" t="s">
        <v>10</v>
      </c>
      <c r="B10" s="54" t="s">
        <v>11</v>
      </c>
      <c r="C10" s="54"/>
      <c r="D10" s="7" t="s">
        <v>94</v>
      </c>
    </row>
    <row r="11" spans="1:4" ht="181.5" customHeight="1" x14ac:dyDescent="0.25">
      <c r="A11" s="55"/>
      <c r="B11" s="54" t="s">
        <v>12</v>
      </c>
      <c r="C11" s="54"/>
      <c r="D11" s="53" t="s">
        <v>90</v>
      </c>
    </row>
    <row r="12" spans="1:4" ht="27" customHeight="1" x14ac:dyDescent="0.25">
      <c r="A12" s="55"/>
      <c r="B12" s="58" t="s">
        <v>13</v>
      </c>
      <c r="C12" s="3" t="s">
        <v>14</v>
      </c>
      <c r="D12" s="7" t="s">
        <v>15</v>
      </c>
    </row>
    <row r="13" spans="1:4" ht="34.5" customHeight="1" x14ac:dyDescent="0.25">
      <c r="A13" s="55"/>
      <c r="B13" s="58"/>
      <c r="C13" s="3" t="s">
        <v>16</v>
      </c>
      <c r="D13" s="7" t="s">
        <v>17</v>
      </c>
    </row>
    <row r="14" spans="1:4" ht="42.75" customHeight="1" x14ac:dyDescent="0.25">
      <c r="A14" s="55"/>
      <c r="B14" s="58"/>
      <c r="C14" s="5" t="s">
        <v>18</v>
      </c>
      <c r="D14" s="7" t="s">
        <v>19</v>
      </c>
    </row>
    <row r="15" spans="1:4" ht="28.5" customHeight="1" x14ac:dyDescent="0.25">
      <c r="A15" s="55"/>
      <c r="B15" s="58"/>
      <c r="C15" s="6" t="s">
        <v>20</v>
      </c>
      <c r="D15" s="7"/>
    </row>
    <row r="16" spans="1:4" ht="14.25" customHeight="1" x14ac:dyDescent="0.25">
      <c r="A16" s="57" t="s">
        <v>21</v>
      </c>
      <c r="B16" s="57"/>
      <c r="C16" s="57"/>
      <c r="D16" s="7"/>
    </row>
    <row r="17" spans="1:4" ht="18" customHeight="1" x14ac:dyDescent="0.25">
      <c r="A17" s="54" t="s">
        <v>22</v>
      </c>
      <c r="B17" s="54"/>
      <c r="C17" s="54"/>
      <c r="D17" s="7" t="s">
        <v>23</v>
      </c>
    </row>
    <row r="18" spans="1:4" x14ac:dyDescent="0.25">
      <c r="A18" s="57" t="s">
        <v>24</v>
      </c>
      <c r="B18" s="57"/>
      <c r="C18" s="57"/>
      <c r="D18" s="7"/>
    </row>
    <row r="19" spans="1:4" x14ac:dyDescent="0.25">
      <c r="A19" s="57" t="s">
        <v>25</v>
      </c>
      <c r="B19" s="57"/>
      <c r="C19" s="57"/>
      <c r="D19" s="7"/>
    </row>
    <row r="20" spans="1:4" x14ac:dyDescent="0.25">
      <c r="A20" s="54" t="s">
        <v>91</v>
      </c>
      <c r="B20" s="54"/>
      <c r="C20" s="54"/>
      <c r="D20" s="7"/>
    </row>
  </sheetData>
  <mergeCells count="18">
    <mergeCell ref="A17:C17"/>
    <mergeCell ref="A18:C18"/>
    <mergeCell ref="A19:C19"/>
    <mergeCell ref="A20:C20"/>
    <mergeCell ref="A8:C8"/>
    <mergeCell ref="B12:B15"/>
    <mergeCell ref="A10:A15"/>
    <mergeCell ref="A16:C16"/>
    <mergeCell ref="A9:C9"/>
    <mergeCell ref="B11:C11"/>
    <mergeCell ref="B10:C10"/>
    <mergeCell ref="A2:C2"/>
    <mergeCell ref="A3:A7"/>
    <mergeCell ref="B3:C3"/>
    <mergeCell ref="B4:C4"/>
    <mergeCell ref="B5:C5"/>
    <mergeCell ref="B6:C6"/>
    <mergeCell ref="B7:C7"/>
  </mergeCells>
  <pageMargins left="0.25" right="0.25" top="0.75" bottom="0.75" header="0.3" footer="0.3"/>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0541A-E1D8-47BB-A470-ABE842012F12}">
  <dimension ref="A1:AC21"/>
  <sheetViews>
    <sheetView tabSelected="1" topLeftCell="A3" workbookViewId="0">
      <selection activeCell="A19" sqref="A19:AC19"/>
    </sheetView>
  </sheetViews>
  <sheetFormatPr defaultColWidth="8.85546875" defaultRowHeight="15" x14ac:dyDescent="0.25"/>
  <cols>
    <col min="1" max="16384" width="8.85546875" style="1"/>
  </cols>
  <sheetData>
    <row r="1" spans="1:29" s="10" customFormat="1" ht="23.25" x14ac:dyDescent="0.25">
      <c r="A1" s="9" t="s">
        <v>26</v>
      </c>
    </row>
    <row r="2" spans="1:29" s="2" customFormat="1" ht="12.75" x14ac:dyDescent="0.25">
      <c r="A2" s="17"/>
      <c r="B2" s="64" t="s">
        <v>37</v>
      </c>
      <c r="C2" s="64"/>
      <c r="D2" s="64"/>
      <c r="E2" s="64" t="s">
        <v>41</v>
      </c>
      <c r="F2" s="64"/>
      <c r="G2" s="64"/>
      <c r="H2" s="64" t="s">
        <v>42</v>
      </c>
      <c r="I2" s="64"/>
      <c r="J2" s="64"/>
      <c r="K2" s="64" t="s">
        <v>6</v>
      </c>
      <c r="L2" s="64"/>
      <c r="M2" s="64"/>
      <c r="N2" s="64" t="s">
        <v>43</v>
      </c>
      <c r="O2" s="64"/>
      <c r="P2" s="64"/>
    </row>
    <row r="3" spans="1:29" s="13" customFormat="1" ht="90" x14ac:dyDescent="0.25">
      <c r="A3" s="11" t="s">
        <v>27</v>
      </c>
      <c r="B3" s="12" t="s">
        <v>38</v>
      </c>
      <c r="C3" s="12" t="s">
        <v>39</v>
      </c>
      <c r="D3" s="12" t="s">
        <v>40</v>
      </c>
      <c r="E3" s="12" t="s">
        <v>38</v>
      </c>
      <c r="F3" s="12" t="s">
        <v>39</v>
      </c>
      <c r="G3" s="12" t="s">
        <v>40</v>
      </c>
      <c r="H3" s="12" t="s">
        <v>38</v>
      </c>
      <c r="I3" s="12" t="s">
        <v>39</v>
      </c>
      <c r="J3" s="12" t="s">
        <v>40</v>
      </c>
      <c r="K3" s="12" t="s">
        <v>38</v>
      </c>
      <c r="L3" s="12" t="s">
        <v>39</v>
      </c>
      <c r="M3" s="12" t="s">
        <v>40</v>
      </c>
      <c r="N3" s="12" t="s">
        <v>38</v>
      </c>
      <c r="O3" s="12" t="s">
        <v>39</v>
      </c>
      <c r="P3" s="12" t="s">
        <v>40</v>
      </c>
      <c r="Q3" s="11" t="s">
        <v>28</v>
      </c>
      <c r="R3" s="11" t="s">
        <v>29</v>
      </c>
      <c r="S3" s="12" t="s">
        <v>30</v>
      </c>
      <c r="T3" s="12" t="s">
        <v>12</v>
      </c>
      <c r="U3" s="12" t="s">
        <v>31</v>
      </c>
      <c r="V3" s="12" t="s">
        <v>16</v>
      </c>
      <c r="W3" s="12" t="s">
        <v>18</v>
      </c>
      <c r="X3" s="12" t="s">
        <v>32</v>
      </c>
      <c r="Y3" s="11" t="s">
        <v>44</v>
      </c>
      <c r="Z3" s="11" t="s">
        <v>33</v>
      </c>
      <c r="AA3" s="11" t="s">
        <v>34</v>
      </c>
      <c r="AB3" s="11" t="s">
        <v>35</v>
      </c>
      <c r="AC3" s="11" t="s">
        <v>36</v>
      </c>
    </row>
    <row r="4" spans="1:29" s="15" customFormat="1" x14ac:dyDescent="0.25">
      <c r="A4" s="14"/>
      <c r="B4" s="14">
        <v>0</v>
      </c>
      <c r="C4" s="14">
        <v>0</v>
      </c>
      <c r="D4" s="14" t="e">
        <f>+C4/B4</f>
        <v>#DIV/0!</v>
      </c>
      <c r="E4" s="14">
        <v>0</v>
      </c>
      <c r="F4" s="14">
        <v>0</v>
      </c>
      <c r="G4" s="14" t="e">
        <f>+F4/E4</f>
        <v>#DIV/0!</v>
      </c>
      <c r="H4" s="14">
        <v>0</v>
      </c>
      <c r="I4" s="14">
        <v>0</v>
      </c>
      <c r="J4" s="14" t="e">
        <f>+I4/H4</f>
        <v>#DIV/0!</v>
      </c>
      <c r="K4" s="14">
        <v>0</v>
      </c>
      <c r="L4" s="14">
        <v>0</v>
      </c>
      <c r="M4" s="14" t="e">
        <f>+L4/K4</f>
        <v>#DIV/0!</v>
      </c>
      <c r="N4" s="14">
        <v>0</v>
      </c>
      <c r="O4" s="14">
        <v>0</v>
      </c>
      <c r="P4" s="14" t="e">
        <f>+O4/N4</f>
        <v>#DIV/0!</v>
      </c>
      <c r="Q4" s="14">
        <f>+C4+F4+I4+L4+O4</f>
        <v>0</v>
      </c>
      <c r="R4" s="14">
        <v>0</v>
      </c>
      <c r="S4" s="14">
        <v>0</v>
      </c>
      <c r="T4" s="14">
        <v>0</v>
      </c>
      <c r="U4" s="14">
        <v>0</v>
      </c>
      <c r="V4" s="14">
        <v>0</v>
      </c>
      <c r="W4" s="14">
        <v>0</v>
      </c>
      <c r="X4" s="14">
        <f>+U4+V4+W4</f>
        <v>0</v>
      </c>
      <c r="Y4" s="14">
        <f>+S4+T4+X4</f>
        <v>0</v>
      </c>
      <c r="Z4" s="14">
        <v>0</v>
      </c>
      <c r="AA4" s="14">
        <f>0.25*(Q4+Y4)</f>
        <v>0</v>
      </c>
      <c r="AB4" s="14">
        <f>Q4+R4+Y4+Z4+AA4</f>
        <v>0</v>
      </c>
      <c r="AC4" s="14">
        <f>+AB4</f>
        <v>0</v>
      </c>
    </row>
    <row r="5" spans="1:29" s="15" customFormat="1" x14ac:dyDescent="0.25">
      <c r="A5" s="14" t="s">
        <v>1</v>
      </c>
      <c r="B5" s="16">
        <f>SUM(B4)</f>
        <v>0</v>
      </c>
      <c r="C5" s="16">
        <f t="shared" ref="C5:AC5" si="0">SUM(C4)</f>
        <v>0</v>
      </c>
      <c r="D5" s="16" t="e">
        <f t="shared" si="0"/>
        <v>#DIV/0!</v>
      </c>
      <c r="E5" s="16">
        <f>SUM(E4)</f>
        <v>0</v>
      </c>
      <c r="F5" s="16">
        <f t="shared" ref="F5:G5" si="1">SUM(F4)</f>
        <v>0</v>
      </c>
      <c r="G5" s="16" t="e">
        <f t="shared" si="1"/>
        <v>#DIV/0!</v>
      </c>
      <c r="H5" s="16">
        <f>SUM(H4)</f>
        <v>0</v>
      </c>
      <c r="I5" s="16">
        <f t="shared" ref="I5:J5" si="2">SUM(I4)</f>
        <v>0</v>
      </c>
      <c r="J5" s="16" t="e">
        <f t="shared" si="2"/>
        <v>#DIV/0!</v>
      </c>
      <c r="K5" s="16">
        <f>SUM(K4)</f>
        <v>0</v>
      </c>
      <c r="L5" s="16">
        <f t="shared" ref="L5:M5" si="3">SUM(L4)</f>
        <v>0</v>
      </c>
      <c r="M5" s="16" t="e">
        <f t="shared" si="3"/>
        <v>#DIV/0!</v>
      </c>
      <c r="N5" s="16">
        <f>SUM(N4)</f>
        <v>0</v>
      </c>
      <c r="O5" s="16">
        <f t="shared" ref="O5:P5" si="4">SUM(O4)</f>
        <v>0</v>
      </c>
      <c r="P5" s="16" t="e">
        <f t="shared" si="4"/>
        <v>#DIV/0!</v>
      </c>
      <c r="Q5" s="14">
        <f t="shared" si="0"/>
        <v>0</v>
      </c>
      <c r="R5" s="14">
        <f t="shared" si="0"/>
        <v>0</v>
      </c>
      <c r="S5" s="16">
        <f t="shared" si="0"/>
        <v>0</v>
      </c>
      <c r="T5" s="16">
        <f t="shared" si="0"/>
        <v>0</v>
      </c>
      <c r="U5" s="16">
        <f t="shared" si="0"/>
        <v>0</v>
      </c>
      <c r="V5" s="16">
        <f t="shared" si="0"/>
        <v>0</v>
      </c>
      <c r="W5" s="16">
        <f t="shared" si="0"/>
        <v>0</v>
      </c>
      <c r="X5" s="16">
        <f t="shared" si="0"/>
        <v>0</v>
      </c>
      <c r="Y5" s="14">
        <f t="shared" si="0"/>
        <v>0</v>
      </c>
      <c r="Z5" s="16">
        <f t="shared" si="0"/>
        <v>0</v>
      </c>
      <c r="AA5" s="14">
        <f t="shared" si="0"/>
        <v>0</v>
      </c>
      <c r="AB5" s="14">
        <f>SUM(AB4)</f>
        <v>0</v>
      </c>
      <c r="AC5" s="14">
        <f t="shared" si="0"/>
        <v>0</v>
      </c>
    </row>
    <row r="9" spans="1:29" x14ac:dyDescent="0.25">
      <c r="A9" s="1" t="s">
        <v>45</v>
      </c>
    </row>
    <row r="10" spans="1:29" ht="18.75" customHeight="1" x14ac:dyDescent="0.25">
      <c r="A10" s="60" t="s">
        <v>46</v>
      </c>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row>
    <row r="11" spans="1:29" ht="152.25" customHeight="1" x14ac:dyDescent="0.25">
      <c r="A11" s="63" t="s">
        <v>47</v>
      </c>
      <c r="B11" s="63"/>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row>
    <row r="12" spans="1:29" ht="18.75" customHeight="1" x14ac:dyDescent="0.25">
      <c r="A12" s="60" t="s">
        <v>48</v>
      </c>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row>
    <row r="13" spans="1:29" ht="144.75" customHeight="1" x14ac:dyDescent="0.25">
      <c r="A13" s="63" t="s">
        <v>49</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row>
    <row r="14" spans="1:29" ht="18.75" customHeight="1" x14ac:dyDescent="0.25">
      <c r="A14" s="60" t="s">
        <v>50</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row>
    <row r="15" spans="1:29" ht="154.5" customHeight="1" x14ac:dyDescent="0.25">
      <c r="A15" s="61" t="s">
        <v>51</v>
      </c>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row>
    <row r="16" spans="1:29" ht="18.75" customHeight="1" x14ac:dyDescent="0.25">
      <c r="A16" s="60" t="s">
        <v>52</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row>
    <row r="17" spans="1:29" ht="152.25" customHeight="1" x14ac:dyDescent="0.25">
      <c r="A17" s="61" t="s">
        <v>53</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row>
    <row r="18" spans="1:29" ht="18.75" customHeight="1" x14ac:dyDescent="0.25">
      <c r="A18" s="60" t="s">
        <v>54</v>
      </c>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row>
    <row r="19" spans="1:29" ht="204" customHeight="1" x14ac:dyDescent="0.25">
      <c r="A19" s="61" t="s">
        <v>55</v>
      </c>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row>
    <row r="20" spans="1:29" s="62" customFormat="1" ht="12" x14ac:dyDescent="0.25">
      <c r="A20" s="62" t="s">
        <v>56</v>
      </c>
    </row>
    <row r="21" spans="1:29" s="59" customFormat="1" ht="136.5" customHeight="1" x14ac:dyDescent="0.25">
      <c r="A21" s="59" t="s">
        <v>57</v>
      </c>
    </row>
  </sheetData>
  <mergeCells count="17">
    <mergeCell ref="A10:AC10"/>
    <mergeCell ref="B2:D2"/>
    <mergeCell ref="E2:G2"/>
    <mergeCell ref="H2:J2"/>
    <mergeCell ref="K2:M2"/>
    <mergeCell ref="N2:P2"/>
    <mergeCell ref="A11:AC11"/>
    <mergeCell ref="A12:AC12"/>
    <mergeCell ref="A13:AC13"/>
    <mergeCell ref="A14:AC14"/>
    <mergeCell ref="A15:AC15"/>
    <mergeCell ref="A21:XFD21"/>
    <mergeCell ref="A16:AC16"/>
    <mergeCell ref="A17:AC17"/>
    <mergeCell ref="A18:AC18"/>
    <mergeCell ref="A19:AC19"/>
    <mergeCell ref="A20:XFD2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3F30A-08CA-404A-9A6C-12230F6C6BE3}">
  <dimension ref="A1:J25"/>
  <sheetViews>
    <sheetView workbookViewId="0">
      <selection activeCell="I7" sqref="I7"/>
    </sheetView>
  </sheetViews>
  <sheetFormatPr defaultColWidth="9.140625" defaultRowHeight="15" x14ac:dyDescent="0.25"/>
  <cols>
    <col min="1" max="1" width="22.5703125" style="30" customWidth="1"/>
    <col min="2" max="2" width="23.5703125" style="30" customWidth="1"/>
    <col min="3" max="7" width="15.7109375" style="30" customWidth="1"/>
    <col min="8" max="8" width="43.140625" style="30" customWidth="1"/>
    <col min="9" max="16384" width="9.140625" style="30"/>
  </cols>
  <sheetData>
    <row r="1" spans="1:10" customFormat="1" x14ac:dyDescent="0.25">
      <c r="A1" s="18" t="s">
        <v>58</v>
      </c>
    </row>
    <row r="2" spans="1:10" customFormat="1" x14ac:dyDescent="0.25">
      <c r="A2" s="19" t="s">
        <v>59</v>
      </c>
    </row>
    <row r="3" spans="1:10" customFormat="1" ht="15.75" thickBot="1" x14ac:dyDescent="0.3">
      <c r="A3" s="18" t="s">
        <v>60</v>
      </c>
    </row>
    <row r="4" spans="1:10" customFormat="1" ht="72.75" thickBot="1" x14ac:dyDescent="0.3">
      <c r="A4" s="20" t="s">
        <v>61</v>
      </c>
      <c r="B4" s="21" t="s">
        <v>62</v>
      </c>
      <c r="C4" s="20" t="s">
        <v>63</v>
      </c>
      <c r="D4" s="20" t="s">
        <v>64</v>
      </c>
      <c r="E4" s="20" t="s">
        <v>65</v>
      </c>
      <c r="F4" s="20" t="s">
        <v>66</v>
      </c>
      <c r="G4" s="20" t="s">
        <v>67</v>
      </c>
      <c r="H4" s="22" t="s">
        <v>68</v>
      </c>
    </row>
    <row r="5" spans="1:10" ht="15.75" thickBot="1" x14ac:dyDescent="0.3">
      <c r="A5" s="23"/>
      <c r="B5" s="23"/>
      <c r="C5" s="24"/>
      <c r="D5" s="25"/>
      <c r="E5" s="26"/>
      <c r="F5" s="27"/>
      <c r="G5" s="28" t="str">
        <f>IF(AND(D5&gt;0,ISNUMBER(C5),ISNUMBER(D5),ISNUMBER(E5),ISNUMBER(F5)),IF(OR((C5/D5)*E5*F5&gt;=C5,D5&lt;F5),C5*IF(E5&gt;100%,1,E5),(C5/D5)*E5*F5),"")</f>
        <v/>
      </c>
      <c r="H5" s="29"/>
    </row>
    <row r="6" spans="1:10" ht="15.75" thickBot="1" x14ac:dyDescent="0.3">
      <c r="A6" s="23"/>
      <c r="B6" s="23"/>
      <c r="C6" s="24"/>
      <c r="D6" s="25"/>
      <c r="E6" s="31"/>
      <c r="F6" s="27"/>
      <c r="G6" s="28" t="str">
        <f t="shared" ref="G6:G24" si="0">IF(AND(D6&gt;0,ISNUMBER(C6),ISNUMBER(D6),ISNUMBER(E6),ISNUMBER(F6)),IF(OR((C6/D6)*E6*F6&gt;=C6,D6&lt;F6),C6*IF(E6&gt;100%,1,E6),(C6/D6)*E6*F6),"")</f>
        <v/>
      </c>
      <c r="H6" s="29"/>
    </row>
    <row r="7" spans="1:10" ht="15.75" thickBot="1" x14ac:dyDescent="0.3">
      <c r="A7" s="23"/>
      <c r="B7" s="23"/>
      <c r="C7" s="24"/>
      <c r="D7" s="25"/>
      <c r="E7" s="26"/>
      <c r="F7" s="27"/>
      <c r="G7" s="28" t="str">
        <f t="shared" si="0"/>
        <v/>
      </c>
      <c r="H7" s="32"/>
    </row>
    <row r="8" spans="1:10" ht="15.75" thickBot="1" x14ac:dyDescent="0.3">
      <c r="A8" s="23"/>
      <c r="B8" s="23"/>
      <c r="C8" s="24"/>
      <c r="D8" s="25"/>
      <c r="E8" s="31"/>
      <c r="F8" s="27"/>
      <c r="G8" s="28" t="str">
        <f t="shared" si="0"/>
        <v/>
      </c>
      <c r="H8" s="32"/>
      <c r="J8" s="30" t="str">
        <f>IF(AND(D5&gt;0,ISNUMBER(C5),ISNUMBER(D5),ISNUMBER(E5),ISNUMBER(F5)),IF(OR((C5/D5)*E5*F5&gt;=C5,D5&lt;F5),C5*IF(E5&gt;100%,1,E5),(C5/D5)*E5*F5),"")</f>
        <v/>
      </c>
    </row>
    <row r="9" spans="1:10" ht="15.75" thickBot="1" x14ac:dyDescent="0.3">
      <c r="A9" s="23"/>
      <c r="B9" s="23"/>
      <c r="C9" s="24"/>
      <c r="D9" s="25"/>
      <c r="E9" s="26"/>
      <c r="F9" s="27"/>
      <c r="G9" s="28" t="str">
        <f t="shared" si="0"/>
        <v/>
      </c>
      <c r="H9" s="32"/>
    </row>
    <row r="10" spans="1:10" ht="15.75" thickBot="1" x14ac:dyDescent="0.3">
      <c r="A10" s="23"/>
      <c r="B10" s="23"/>
      <c r="C10" s="24"/>
      <c r="D10" s="25"/>
      <c r="E10" s="31"/>
      <c r="F10" s="27"/>
      <c r="G10" s="28" t="str">
        <f t="shared" si="0"/>
        <v/>
      </c>
      <c r="H10" s="32"/>
    </row>
    <row r="11" spans="1:10" ht="15.75" thickBot="1" x14ac:dyDescent="0.3">
      <c r="A11" s="23"/>
      <c r="B11" s="23"/>
      <c r="C11" s="24"/>
      <c r="D11" s="25"/>
      <c r="E11" s="26"/>
      <c r="F11" s="27"/>
      <c r="G11" s="28" t="str">
        <f t="shared" si="0"/>
        <v/>
      </c>
      <c r="H11" s="32"/>
    </row>
    <row r="12" spans="1:10" ht="15.75" thickBot="1" x14ac:dyDescent="0.3">
      <c r="A12" s="23"/>
      <c r="B12" s="23"/>
      <c r="C12" s="24"/>
      <c r="D12" s="25"/>
      <c r="E12" s="31"/>
      <c r="F12" s="27"/>
      <c r="G12" s="28" t="str">
        <f t="shared" si="0"/>
        <v/>
      </c>
      <c r="H12" s="32"/>
    </row>
    <row r="13" spans="1:10" ht="15.75" thickBot="1" x14ac:dyDescent="0.3">
      <c r="A13" s="23"/>
      <c r="B13" s="23"/>
      <c r="C13" s="24"/>
      <c r="D13" s="25"/>
      <c r="E13" s="26"/>
      <c r="F13" s="27"/>
      <c r="G13" s="28" t="str">
        <f t="shared" si="0"/>
        <v/>
      </c>
      <c r="H13" s="32"/>
    </row>
    <row r="14" spans="1:10" ht="15.75" thickBot="1" x14ac:dyDescent="0.3">
      <c r="A14" s="23"/>
      <c r="B14" s="23"/>
      <c r="C14" s="24"/>
      <c r="D14" s="25"/>
      <c r="E14" s="31"/>
      <c r="F14" s="27"/>
      <c r="G14" s="28" t="str">
        <f t="shared" si="0"/>
        <v/>
      </c>
      <c r="H14" s="32"/>
    </row>
    <row r="15" spans="1:10" ht="15.75" thickBot="1" x14ac:dyDescent="0.3">
      <c r="A15" s="23"/>
      <c r="B15" s="23"/>
      <c r="C15" s="24"/>
      <c r="D15" s="25"/>
      <c r="E15" s="26"/>
      <c r="F15" s="27"/>
      <c r="G15" s="28" t="str">
        <f t="shared" si="0"/>
        <v/>
      </c>
      <c r="H15" s="32"/>
    </row>
    <row r="16" spans="1:10" ht="15.75" thickBot="1" x14ac:dyDescent="0.3">
      <c r="A16" s="23"/>
      <c r="B16" s="23"/>
      <c r="C16" s="24"/>
      <c r="D16" s="25"/>
      <c r="E16" s="31"/>
      <c r="F16" s="27"/>
      <c r="G16" s="28" t="str">
        <f t="shared" si="0"/>
        <v/>
      </c>
      <c r="H16" s="32"/>
    </row>
    <row r="17" spans="1:8" ht="15.75" thickBot="1" x14ac:dyDescent="0.3">
      <c r="A17" s="23"/>
      <c r="B17" s="23"/>
      <c r="C17" s="24"/>
      <c r="D17" s="25"/>
      <c r="E17" s="26"/>
      <c r="F17" s="27"/>
      <c r="G17" s="28" t="str">
        <f t="shared" si="0"/>
        <v/>
      </c>
      <c r="H17" s="32"/>
    </row>
    <row r="18" spans="1:8" ht="15.75" thickBot="1" x14ac:dyDescent="0.3">
      <c r="A18" s="23"/>
      <c r="B18" s="23"/>
      <c r="C18" s="24"/>
      <c r="D18" s="25"/>
      <c r="E18" s="31"/>
      <c r="F18" s="27"/>
      <c r="G18" s="28" t="str">
        <f t="shared" si="0"/>
        <v/>
      </c>
      <c r="H18" s="32"/>
    </row>
    <row r="19" spans="1:8" ht="15.75" thickBot="1" x14ac:dyDescent="0.3">
      <c r="A19" s="23"/>
      <c r="B19" s="23"/>
      <c r="C19" s="24"/>
      <c r="D19" s="25"/>
      <c r="E19" s="26"/>
      <c r="F19" s="27"/>
      <c r="G19" s="28" t="str">
        <f t="shared" si="0"/>
        <v/>
      </c>
      <c r="H19" s="32"/>
    </row>
    <row r="20" spans="1:8" ht="15.75" thickBot="1" x14ac:dyDescent="0.3">
      <c r="A20" s="23"/>
      <c r="B20" s="23"/>
      <c r="C20" s="24"/>
      <c r="D20" s="25"/>
      <c r="E20" s="31"/>
      <c r="F20" s="27"/>
      <c r="G20" s="28" t="str">
        <f t="shared" si="0"/>
        <v/>
      </c>
      <c r="H20" s="32"/>
    </row>
    <row r="21" spans="1:8" ht="15.75" thickBot="1" x14ac:dyDescent="0.3">
      <c r="A21" s="23"/>
      <c r="B21" s="23"/>
      <c r="C21" s="24"/>
      <c r="D21" s="25"/>
      <c r="E21" s="26"/>
      <c r="F21" s="27"/>
      <c r="G21" s="28" t="str">
        <f t="shared" si="0"/>
        <v/>
      </c>
      <c r="H21" s="32"/>
    </row>
    <row r="22" spans="1:8" ht="15.75" thickBot="1" x14ac:dyDescent="0.3">
      <c r="A22" s="23"/>
      <c r="B22" s="23"/>
      <c r="C22" s="24"/>
      <c r="D22" s="25"/>
      <c r="E22" s="31"/>
      <c r="F22" s="27"/>
      <c r="G22" s="28" t="str">
        <f t="shared" si="0"/>
        <v/>
      </c>
      <c r="H22" s="32"/>
    </row>
    <row r="23" spans="1:8" ht="15.75" thickBot="1" x14ac:dyDescent="0.3">
      <c r="A23" s="23"/>
      <c r="B23" s="23"/>
      <c r="C23" s="24"/>
      <c r="D23" s="25"/>
      <c r="E23" s="26"/>
      <c r="F23" s="27"/>
      <c r="G23" s="28" t="str">
        <f t="shared" si="0"/>
        <v/>
      </c>
      <c r="H23" s="32"/>
    </row>
    <row r="24" spans="1:8" ht="15.75" thickBot="1" x14ac:dyDescent="0.3">
      <c r="A24" s="23"/>
      <c r="B24" s="23"/>
      <c r="C24" s="24"/>
      <c r="D24" s="25"/>
      <c r="E24" s="31"/>
      <c r="F24" s="27"/>
      <c r="G24" s="28" t="str">
        <f t="shared" si="0"/>
        <v/>
      </c>
      <c r="H24" s="32"/>
    </row>
    <row r="25" spans="1:8" ht="39" thickBot="1" x14ac:dyDescent="0.3">
      <c r="F25" s="33"/>
      <c r="G25" s="34">
        <f>SUM(G5:G24)</f>
        <v>0</v>
      </c>
      <c r="H25" s="35"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13A73-C19A-4354-B48E-17B45EA5BDC0}">
  <dimension ref="A1:H23"/>
  <sheetViews>
    <sheetView workbookViewId="0">
      <selection activeCell="C4" sqref="C4"/>
    </sheetView>
  </sheetViews>
  <sheetFormatPr defaultColWidth="9.140625" defaultRowHeight="15" x14ac:dyDescent="0.25"/>
  <cols>
    <col min="1" max="1" width="17.5703125" customWidth="1"/>
    <col min="2" max="2" width="84.5703125" customWidth="1"/>
    <col min="3" max="7" width="15.7109375" customWidth="1"/>
    <col min="8" max="8" width="43.85546875" customWidth="1"/>
  </cols>
  <sheetData>
    <row r="1" spans="1:8" ht="90" x14ac:dyDescent="0.25">
      <c r="A1" s="36" t="s">
        <v>70</v>
      </c>
      <c r="B1" s="37" t="s">
        <v>71</v>
      </c>
    </row>
    <row r="2" spans="1:8" ht="75" x14ac:dyDescent="0.25">
      <c r="A2" s="38">
        <v>1</v>
      </c>
      <c r="B2" s="37" t="s">
        <v>72</v>
      </c>
    </row>
    <row r="3" spans="1:8" ht="45" x14ac:dyDescent="0.25">
      <c r="A3" s="38">
        <v>2</v>
      </c>
      <c r="B3" s="37" t="s">
        <v>73</v>
      </c>
    </row>
    <row r="4" spans="1:8" ht="195" x14ac:dyDescent="0.25">
      <c r="A4" s="38">
        <v>3</v>
      </c>
      <c r="B4" s="37" t="s">
        <v>74</v>
      </c>
    </row>
    <row r="5" spans="1:8" ht="45" x14ac:dyDescent="0.25">
      <c r="A5" s="38">
        <v>4</v>
      </c>
      <c r="B5" s="39" t="s">
        <v>75</v>
      </c>
    </row>
    <row r="6" spans="1:8" ht="90" x14ac:dyDescent="0.25">
      <c r="A6" s="38">
        <v>5</v>
      </c>
      <c r="B6" s="37" t="s">
        <v>76</v>
      </c>
    </row>
    <row r="7" spans="1:8" ht="150" x14ac:dyDescent="0.25">
      <c r="A7" s="38">
        <v>6</v>
      </c>
      <c r="B7" s="37" t="s">
        <v>77</v>
      </c>
    </row>
    <row r="8" spans="1:8" ht="60" x14ac:dyDescent="0.25">
      <c r="A8" s="38">
        <v>7</v>
      </c>
      <c r="B8" s="37" t="s">
        <v>78</v>
      </c>
    </row>
    <row r="10" spans="1:8" ht="18.75" x14ac:dyDescent="0.3">
      <c r="A10" s="40" t="s">
        <v>79</v>
      </c>
    </row>
    <row r="11" spans="1:8" x14ac:dyDescent="0.25">
      <c r="A11" s="18" t="s">
        <v>58</v>
      </c>
    </row>
    <row r="12" spans="1:8" x14ac:dyDescent="0.25">
      <c r="A12" s="19" t="s">
        <v>80</v>
      </c>
    </row>
    <row r="13" spans="1:8" ht="15.75" thickBot="1" x14ac:dyDescent="0.3">
      <c r="A13" s="18" t="s">
        <v>60</v>
      </c>
    </row>
    <row r="14" spans="1:8" ht="72.75" thickBot="1" x14ac:dyDescent="0.3">
      <c r="A14" s="20" t="s">
        <v>61</v>
      </c>
      <c r="B14" s="21" t="s">
        <v>62</v>
      </c>
      <c r="C14" s="20" t="s">
        <v>63</v>
      </c>
      <c r="D14" s="20" t="s">
        <v>64</v>
      </c>
      <c r="E14" s="20" t="s">
        <v>65</v>
      </c>
      <c r="F14" s="20" t="s">
        <v>66</v>
      </c>
      <c r="G14" s="20" t="s">
        <v>67</v>
      </c>
      <c r="H14" s="22" t="s">
        <v>68</v>
      </c>
    </row>
    <row r="15" spans="1:8" ht="15.75" thickBot="1" x14ac:dyDescent="0.3">
      <c r="A15" s="41" t="s">
        <v>81</v>
      </c>
      <c r="B15" s="41" t="s">
        <v>82</v>
      </c>
      <c r="C15" s="42">
        <v>100000</v>
      </c>
      <c r="D15" s="43">
        <v>60</v>
      </c>
      <c r="E15" s="44">
        <v>1</v>
      </c>
      <c r="F15" s="45">
        <v>48</v>
      </c>
      <c r="G15" s="46">
        <f>IF(AND(D15&gt;0,ISNUMBER(C15),ISNUMBER(D15),ISNUMBER(E15),ISNUMBER(F15)),IF(OR((C15/D15)*E15*F15&gt;=C15,D15&lt;F15),C15*IF(E15&gt;100%,1,E15),(C15/D15)*E15*F15),"")</f>
        <v>80000</v>
      </c>
      <c r="H15" s="47"/>
    </row>
    <row r="16" spans="1:8" ht="15.75" thickBot="1" x14ac:dyDescent="0.3">
      <c r="A16" s="41" t="s">
        <v>81</v>
      </c>
      <c r="B16" s="41" t="s">
        <v>83</v>
      </c>
      <c r="C16" s="42">
        <v>10000</v>
      </c>
      <c r="D16" s="43">
        <v>36</v>
      </c>
      <c r="E16" s="48">
        <v>1</v>
      </c>
      <c r="F16" s="45">
        <v>36</v>
      </c>
      <c r="G16" s="46">
        <f t="shared" ref="G16:G22" si="0">IF(AND(D16&gt;0,ISNUMBER(C16),ISNUMBER(D16),ISNUMBER(E16),ISNUMBER(F16)),IF(OR((C16/D16)*E16*F16&gt;=C16,D16&lt;F16),C16*IF(E16&gt;100%,1,E16),(C16/D16)*E16*F16),"")</f>
        <v>10000</v>
      </c>
      <c r="H16" s="47"/>
    </row>
    <row r="17" spans="1:8" ht="15.75" thickBot="1" x14ac:dyDescent="0.3">
      <c r="A17" s="41" t="s">
        <v>84</v>
      </c>
      <c r="B17" s="41" t="s">
        <v>85</v>
      </c>
      <c r="C17" s="42">
        <v>50000</v>
      </c>
      <c r="D17" s="43">
        <v>60</v>
      </c>
      <c r="E17" s="44">
        <v>0.5</v>
      </c>
      <c r="F17" s="45">
        <v>48</v>
      </c>
      <c r="G17" s="46">
        <f t="shared" si="0"/>
        <v>20000</v>
      </c>
      <c r="H17" s="49"/>
    </row>
    <row r="18" spans="1:8" ht="15.75" thickBot="1" x14ac:dyDescent="0.3">
      <c r="A18" s="41"/>
      <c r="B18" s="41"/>
      <c r="C18" s="42"/>
      <c r="D18" s="43"/>
      <c r="E18" s="48"/>
      <c r="F18" s="45"/>
      <c r="G18" s="46" t="str">
        <f t="shared" si="0"/>
        <v/>
      </c>
      <c r="H18" s="49"/>
    </row>
    <row r="19" spans="1:8" ht="15.75" thickBot="1" x14ac:dyDescent="0.3">
      <c r="A19" s="41"/>
      <c r="B19" s="41"/>
      <c r="C19" s="42"/>
      <c r="D19" s="43"/>
      <c r="E19" s="44"/>
      <c r="F19" s="45"/>
      <c r="G19" s="46" t="str">
        <f t="shared" si="0"/>
        <v/>
      </c>
      <c r="H19" s="49"/>
    </row>
    <row r="20" spans="1:8" ht="15.75" thickBot="1" x14ac:dyDescent="0.3">
      <c r="A20" s="41"/>
      <c r="B20" s="41"/>
      <c r="C20" s="42"/>
      <c r="D20" s="43"/>
      <c r="E20" s="48"/>
      <c r="F20" s="45"/>
      <c r="G20" s="46" t="str">
        <f t="shared" si="0"/>
        <v/>
      </c>
      <c r="H20" s="49"/>
    </row>
    <row r="21" spans="1:8" ht="15.75" thickBot="1" x14ac:dyDescent="0.3">
      <c r="A21" s="41"/>
      <c r="B21" s="41"/>
      <c r="C21" s="42"/>
      <c r="D21" s="43"/>
      <c r="E21" s="44"/>
      <c r="F21" s="45"/>
      <c r="G21" s="46" t="str">
        <f t="shared" si="0"/>
        <v/>
      </c>
      <c r="H21" s="49"/>
    </row>
    <row r="22" spans="1:8" ht="15.75" thickBot="1" x14ac:dyDescent="0.3">
      <c r="A22" s="41"/>
      <c r="B22" s="41"/>
      <c r="C22" s="42"/>
      <c r="D22" s="43"/>
      <c r="E22" s="48"/>
      <c r="F22" s="45"/>
      <c r="G22" s="46" t="str">
        <f t="shared" si="0"/>
        <v/>
      </c>
      <c r="H22" s="49"/>
    </row>
    <row r="23" spans="1:8" ht="39" thickBot="1" x14ac:dyDescent="0.3">
      <c r="F23" s="50"/>
      <c r="G23" s="51">
        <f>SUM(G15:G22)</f>
        <v>110000</v>
      </c>
      <c r="H23" s="52" t="s">
        <v>69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Instructions</vt:lpstr>
      <vt:lpstr>Budget overview</vt:lpstr>
      <vt:lpstr>equipment table</vt:lpstr>
      <vt:lpstr>equipment_guidelines &amp; example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silvana di bono</dc:creator>
  <cp:keywords/>
  <dc:description/>
  <cp:lastModifiedBy>Silvana Di Bono, UNIPA</cp:lastModifiedBy>
  <cp:revision/>
  <dcterms:created xsi:type="dcterms:W3CDTF">2021-04-12T08:17:42Z</dcterms:created>
  <dcterms:modified xsi:type="dcterms:W3CDTF">2025-07-30T07:41:58Z</dcterms:modified>
  <cp:category/>
  <cp:contentStatus/>
</cp:coreProperties>
</file>