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ezioni\"/>
    </mc:Choice>
  </mc:AlternateContent>
  <xr:revisionPtr revIDLastSave="0" documentId="13_ncr:1_{3274E05A-6517-4691-9A2C-AECEB0CEBF74}" xr6:coauthVersionLast="47" xr6:coauthVersionMax="47" xr10:uidLastSave="{00000000-0000-0000-0000-000000000000}"/>
  <bookViews>
    <workbookView xWindow="-120" yWindow="-120" windowWidth="29040" windowHeight="15840" xr2:uid="{C149B7D2-2D69-45E4-8CE3-20FF96192E26}"/>
  </bookViews>
  <sheets>
    <sheet name="Foglio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1" l="1"/>
  <c r="N59" i="1" s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58" i="1"/>
  <c r="N58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57" i="1"/>
  <c r="C82" i="1"/>
  <c r="Q76" i="1" s="1"/>
  <c r="D82" i="1"/>
  <c r="E82" i="1"/>
  <c r="F82" i="1"/>
  <c r="G82" i="1"/>
  <c r="H82" i="1"/>
  <c r="I82" i="1"/>
  <c r="J82" i="1"/>
  <c r="K82" i="1"/>
  <c r="B82" i="1"/>
  <c r="E29" i="1"/>
  <c r="M82" i="1" l="1"/>
  <c r="P76" i="1"/>
</calcChain>
</file>

<file path=xl/sharedStrings.xml><?xml version="1.0" encoding="utf-8"?>
<sst xmlns="http://schemas.openxmlformats.org/spreadsheetml/2006/main" count="28" uniqueCount="21">
  <si>
    <t>Report Terna</t>
  </si>
  <si>
    <t>28/03/2021 ITALIA</t>
  </si>
  <si>
    <t xml:space="preserve">ORA </t>
  </si>
  <si>
    <t xml:space="preserve">CONSUNTIVO </t>
  </si>
  <si>
    <t>PREVISIONE</t>
  </si>
  <si>
    <t>GWh</t>
  </si>
  <si>
    <t>carbone</t>
  </si>
  <si>
    <t>olio</t>
  </si>
  <si>
    <t>gas</t>
  </si>
  <si>
    <t>rinn.comb.</t>
  </si>
  <si>
    <t>altri</t>
  </si>
  <si>
    <t>Nucle</t>
  </si>
  <si>
    <t>Idro</t>
  </si>
  <si>
    <t xml:space="preserve">vento </t>
  </si>
  <si>
    <t>solare</t>
  </si>
  <si>
    <t>GeoT</t>
  </si>
  <si>
    <t>Totale</t>
  </si>
  <si>
    <t>€/kWh</t>
  </si>
  <si>
    <t>CO2/kWh</t>
  </si>
  <si>
    <t>costo di produzione equivalente e quantità di anidride carmonica introdotta nell'aria</t>
  </si>
  <si>
    <t>parametri per tipologia di centrale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</si>
</sst>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8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20" fontId="0" fillId="0" borderId="0" xfId="0" applyNumberFormat="1"/>
    <xf numFmtId="46" fontId="0" fillId="0" borderId="0" xfId="0" applyNumberFormat="1"/>
    <xf numFmtId="168" fontId="0" fillId="0" borderId="0" xfId="0" applyNumberFormat="1"/>
    <xf numFmtId="1" fontId="0" fillId="0" borderId="0" xfId="0" applyNumberFormat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0" borderId="1" xfId="0" applyFont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43" fontId="0" fillId="0" borderId="0" xfId="2" applyFont="1" applyFill="1" applyBorder="1"/>
    <xf numFmtId="43" fontId="0" fillId="0" borderId="0" xfId="0" applyNumberFormat="1"/>
    <xf numFmtId="164" fontId="0" fillId="0" borderId="0" xfId="0" applyNumberFormat="1"/>
    <xf numFmtId="0" fontId="3" fillId="8" borderId="0" xfId="0" applyFont="1" applyFill="1" applyAlignment="1">
      <alignment horizontal="center"/>
    </xf>
    <xf numFmtId="2" fontId="3" fillId="8" borderId="0" xfId="0" applyNumberFormat="1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1" fontId="3" fillId="11" borderId="0" xfId="0" applyNumberFormat="1" applyFont="1" applyFill="1" applyAlignment="1">
      <alignment horizontal="center"/>
    </xf>
  </cellXfs>
  <cellStyles count="3">
    <cellStyle name="Migliaia" xfId="2" builtinId="3"/>
    <cellStyle name="Normale" xfId="0" builtinId="0"/>
    <cellStyle name="Percent 2" xfId="1" xr:uid="{6F5EAAFF-ECFA-4DC8-84CD-2ED0382FDA0F}"/>
  </cellStyles>
  <dxfs count="2">
    <dxf>
      <numFmt numFmtId="1" formatCode="0"/>
    </dxf>
    <dxf>
      <numFmt numFmtId="25" formatCode="hh:mm"/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Diagramma  di carico giornaliero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Consuntivo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Foglio1!$A$5:$A$28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Foglio1!$B$5:$B$28</c:f>
              <c:numCache>
                <c:formatCode>0.0</c:formatCode>
                <c:ptCount val="24"/>
                <c:pt idx="0">
                  <c:v>25.405000000000001</c:v>
                </c:pt>
                <c:pt idx="1">
                  <c:v>23.934999999999999</c:v>
                </c:pt>
                <c:pt idx="2">
                  <c:v>23.934999999999999</c:v>
                </c:pt>
                <c:pt idx="3">
                  <c:v>23.39</c:v>
                </c:pt>
                <c:pt idx="4">
                  <c:v>22.603999999999999</c:v>
                </c:pt>
                <c:pt idx="5">
                  <c:v>23.097000000000001</c:v>
                </c:pt>
                <c:pt idx="6">
                  <c:v>24.007000000000001</c:v>
                </c:pt>
                <c:pt idx="7">
                  <c:v>24.24</c:v>
                </c:pt>
                <c:pt idx="8">
                  <c:v>26.152000000000001</c:v>
                </c:pt>
                <c:pt idx="9">
                  <c:v>28.253</c:v>
                </c:pt>
                <c:pt idx="10">
                  <c:v>29.803999999999998</c:v>
                </c:pt>
                <c:pt idx="11">
                  <c:v>30.882999999999999</c:v>
                </c:pt>
                <c:pt idx="12">
                  <c:v>30.92</c:v>
                </c:pt>
                <c:pt idx="13">
                  <c:v>28.39</c:v>
                </c:pt>
                <c:pt idx="14">
                  <c:v>27.143000000000001</c:v>
                </c:pt>
                <c:pt idx="15">
                  <c:v>26.850999999999999</c:v>
                </c:pt>
                <c:pt idx="16">
                  <c:v>26.962</c:v>
                </c:pt>
                <c:pt idx="17">
                  <c:v>26.77</c:v>
                </c:pt>
                <c:pt idx="18">
                  <c:v>28.187000000000001</c:v>
                </c:pt>
                <c:pt idx="19">
                  <c:v>31.597999999999999</c:v>
                </c:pt>
                <c:pt idx="20">
                  <c:v>34.363999999999997</c:v>
                </c:pt>
                <c:pt idx="21">
                  <c:v>32.863</c:v>
                </c:pt>
                <c:pt idx="22">
                  <c:v>30.295999999999999</c:v>
                </c:pt>
                <c:pt idx="23">
                  <c:v>27.015999999999998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A-4850-A952-B6AA044EE8A1}"/>
            </c:ext>
          </c:extLst>
        </c:ser>
        <c:ser>
          <c:idx val="1"/>
          <c:order val="1"/>
          <c:tx>
            <c:v>Previsione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Foglio1!$A$5:$A$28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Foglio1!$C$5:$C$28</c:f>
              <c:numCache>
                <c:formatCode>0.0</c:formatCode>
                <c:ptCount val="24"/>
                <c:pt idx="0">
                  <c:v>25.925999999999998</c:v>
                </c:pt>
                <c:pt idx="1">
                  <c:v>24.248000000000001</c:v>
                </c:pt>
                <c:pt idx="2">
                  <c:v>24.178000000000001</c:v>
                </c:pt>
                <c:pt idx="3">
                  <c:v>23.388000000000002</c:v>
                </c:pt>
                <c:pt idx="4">
                  <c:v>22.942</c:v>
                </c:pt>
                <c:pt idx="5">
                  <c:v>23.515999999999998</c:v>
                </c:pt>
                <c:pt idx="6">
                  <c:v>24.532</c:v>
                </c:pt>
                <c:pt idx="7">
                  <c:v>24.172999999999998</c:v>
                </c:pt>
                <c:pt idx="8">
                  <c:v>25.988</c:v>
                </c:pt>
                <c:pt idx="9">
                  <c:v>27.724</c:v>
                </c:pt>
                <c:pt idx="10">
                  <c:v>29.327000000000002</c:v>
                </c:pt>
                <c:pt idx="11">
                  <c:v>29.780999999999999</c:v>
                </c:pt>
                <c:pt idx="12">
                  <c:v>28.780999999999999</c:v>
                </c:pt>
                <c:pt idx="13">
                  <c:v>27.195</c:v>
                </c:pt>
                <c:pt idx="14">
                  <c:v>26.393999999999998</c:v>
                </c:pt>
                <c:pt idx="15">
                  <c:v>26.326000000000001</c:v>
                </c:pt>
                <c:pt idx="16">
                  <c:v>25.869</c:v>
                </c:pt>
                <c:pt idx="17">
                  <c:v>26.221</c:v>
                </c:pt>
                <c:pt idx="18">
                  <c:v>27.414000000000001</c:v>
                </c:pt>
                <c:pt idx="19">
                  <c:v>30.701000000000001</c:v>
                </c:pt>
                <c:pt idx="20">
                  <c:v>34.375999999999998</c:v>
                </c:pt>
                <c:pt idx="21">
                  <c:v>32.951000000000001</c:v>
                </c:pt>
                <c:pt idx="22">
                  <c:v>30.398</c:v>
                </c:pt>
                <c:pt idx="23">
                  <c:v>27.227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A-4850-A952-B6AA044EE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355663"/>
        <c:axId val="601349839"/>
      </c:lineChart>
      <c:catAx>
        <c:axId val="601355663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1349839"/>
        <c:crosses val="autoZero"/>
        <c:auto val="1"/>
        <c:lblAlgn val="ctr"/>
        <c:lblOffset val="100"/>
        <c:noMultiLvlLbl val="0"/>
      </c:catAx>
      <c:valAx>
        <c:axId val="601349839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1355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Foglio1!$A$32:$A$55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Foglio1!$B$32:$B$55</c:f>
              <c:numCache>
                <c:formatCode>0</c:formatCode>
                <c:ptCount val="24"/>
                <c:pt idx="0">
                  <c:v>25</c:v>
                </c:pt>
                <c:pt idx="1">
                  <c:v>24</c:v>
                </c:pt>
                <c:pt idx="2">
                  <c:v>24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24</c:v>
                </c:pt>
                <c:pt idx="7">
                  <c:v>24</c:v>
                </c:pt>
                <c:pt idx="8">
                  <c:v>26</c:v>
                </c:pt>
                <c:pt idx="9">
                  <c:v>28</c:v>
                </c:pt>
                <c:pt idx="10">
                  <c:v>30</c:v>
                </c:pt>
                <c:pt idx="11">
                  <c:v>31</c:v>
                </c:pt>
                <c:pt idx="12">
                  <c:v>31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33</c:v>
                </c:pt>
                <c:pt idx="22">
                  <c:v>30</c:v>
                </c:pt>
                <c:pt idx="2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5-4E0A-A5F4-1510483C2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993711"/>
        <c:axId val="1394987887"/>
      </c:barChart>
      <c:catAx>
        <c:axId val="1394993711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4987887"/>
        <c:crosses val="autoZero"/>
        <c:auto val="1"/>
        <c:lblAlgn val="ctr"/>
        <c:lblOffset val="100"/>
        <c:noMultiLvlLbl val="0"/>
      </c:catAx>
      <c:valAx>
        <c:axId val="139498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4993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carbone</c:v>
          </c:tx>
          <c:spPr>
            <a:solidFill>
              <a:srgbClr val="00206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Foglio1!$C$58:$C$81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0-4851-804A-467AC3246567}"/>
            </c:ext>
          </c:extLst>
        </c:ser>
        <c:ser>
          <c:idx val="1"/>
          <c:order val="1"/>
          <c:tx>
            <c:v>olio</c:v>
          </c:tx>
          <c:spPr>
            <a:solidFill>
              <a:schemeClr val="bg2">
                <a:lumMod val="50000"/>
              </a:schemeClr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Foglio1!$D$58:$D$81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0-4851-804A-467AC3246567}"/>
            </c:ext>
          </c:extLst>
        </c:ser>
        <c:ser>
          <c:idx val="2"/>
          <c:order val="2"/>
          <c:tx>
            <c:v>gas</c:v>
          </c:tx>
          <c:spPr>
            <a:solidFill>
              <a:schemeClr val="bg1">
                <a:lumMod val="85000"/>
              </a:schemeClr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Foglio1!$E$58:$E$81</c:f>
              <c:numCache>
                <c:formatCode>0</c:formatCode>
                <c:ptCount val="24"/>
                <c:pt idx="0">
                  <c:v>14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14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16</c:v>
                </c:pt>
                <c:pt idx="17">
                  <c:v>17</c:v>
                </c:pt>
                <c:pt idx="18">
                  <c:v>15</c:v>
                </c:pt>
                <c:pt idx="19">
                  <c:v>20</c:v>
                </c:pt>
                <c:pt idx="20">
                  <c:v>18</c:v>
                </c:pt>
                <c:pt idx="21">
                  <c:v>17</c:v>
                </c:pt>
                <c:pt idx="22">
                  <c:v>18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0-4851-804A-467AC3246567}"/>
            </c:ext>
          </c:extLst>
        </c:ser>
        <c:ser>
          <c:idx val="3"/>
          <c:order val="3"/>
          <c:tx>
            <c:v>combustibile rinnovabile</c:v>
          </c:tx>
          <c:spPr>
            <a:solidFill>
              <a:schemeClr val="accent4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Foglio1!$F$58:$F$81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0-4851-804A-467AC3246567}"/>
            </c:ext>
          </c:extLst>
        </c:ser>
        <c:ser>
          <c:idx val="4"/>
          <c:order val="4"/>
          <c:tx>
            <c:v>altro combustibile</c:v>
          </c:tx>
          <c:spPr>
            <a:solidFill>
              <a:srgbClr val="7030A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Foglio1!$G$58:$G$81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0-4851-804A-467AC3246567}"/>
            </c:ext>
          </c:extLst>
        </c:ser>
        <c:ser>
          <c:idx val="5"/>
          <c:order val="5"/>
          <c:tx>
            <c:v>nucleare</c:v>
          </c:tx>
          <c:spPr>
            <a:solidFill>
              <a:srgbClr val="7030A0"/>
            </a:solidFill>
            <a:ln>
              <a:solidFill>
                <a:schemeClr val="tx1">
                  <a:lumMod val="95000"/>
                  <a:lumOff val="5000"/>
                </a:schemeClr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Foglio1!$H$58:$H$81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0-4851-804A-467AC3246567}"/>
            </c:ext>
          </c:extLst>
        </c:ser>
        <c:ser>
          <c:idx val="6"/>
          <c:order val="6"/>
          <c:tx>
            <c:v>idroelettrico</c:v>
          </c:tx>
          <c:spPr>
            <a:solidFill>
              <a:srgbClr val="00B0F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Foglio1!$I$58:$I$81</c:f>
              <c:numCache>
                <c:formatCode>0</c:formatCode>
                <c:ptCount val="24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7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0-4851-804A-467AC3246567}"/>
            </c:ext>
          </c:extLst>
        </c:ser>
        <c:ser>
          <c:idx val="7"/>
          <c:order val="7"/>
          <c:tx>
            <c:v>eolico</c:v>
          </c:tx>
          <c:spPr>
            <a:solidFill>
              <a:schemeClr val="bg1">
                <a:lumMod val="75000"/>
              </a:schemeClr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Foglio1!$J$58:$J$81</c:f>
              <c:numCache>
                <c:formatCode>0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8D0-4851-804A-467AC3246567}"/>
            </c:ext>
          </c:extLst>
        </c:ser>
        <c:ser>
          <c:idx val="8"/>
          <c:order val="8"/>
          <c:tx>
            <c:v>solare</c:v>
          </c:tx>
          <c:spPr>
            <a:solidFill>
              <a:srgbClr val="FFFF0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Foglio1!$K$58:$K$81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0-4851-804A-467AC3246567}"/>
            </c:ext>
          </c:extLst>
        </c:ser>
        <c:ser>
          <c:idx val="9"/>
          <c:order val="9"/>
          <c:tx>
            <c:v>geotermico</c:v>
          </c:tx>
          <c:spPr>
            <a:solidFill>
              <a:srgbClr val="FF0000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Foglio1!$A$58:$A$81</c:f>
              <c:numCache>
                <c:formatCode>h:mm</c:formatCode>
                <c:ptCount val="24"/>
                <c:pt idx="0">
                  <c:v>4.1666666666666664E-2</c:v>
                </c:pt>
                <c:pt idx="1">
                  <c:v>8.3333333333333329E-2</c:v>
                </c:pt>
                <c:pt idx="2">
                  <c:v>0.125</c:v>
                </c:pt>
                <c:pt idx="3">
                  <c:v>0.16666666666666666</c:v>
                </c:pt>
                <c:pt idx="4">
                  <c:v>0.20833333333333334</c:v>
                </c:pt>
                <c:pt idx="5">
                  <c:v>0.25</c:v>
                </c:pt>
                <c:pt idx="6">
                  <c:v>0.29166666666666669</c:v>
                </c:pt>
                <c:pt idx="7">
                  <c:v>0.33333333333333331</c:v>
                </c:pt>
                <c:pt idx="8">
                  <c:v>0.375</c:v>
                </c:pt>
                <c:pt idx="9">
                  <c:v>0.41666666666666669</c:v>
                </c:pt>
                <c:pt idx="10">
                  <c:v>0.45833333333333331</c:v>
                </c:pt>
                <c:pt idx="11">
                  <c:v>0.5</c:v>
                </c:pt>
                <c:pt idx="12">
                  <c:v>0.54166666666666663</c:v>
                </c:pt>
                <c:pt idx="13">
                  <c:v>0.58333333333333337</c:v>
                </c:pt>
                <c:pt idx="14">
                  <c:v>0.625</c:v>
                </c:pt>
                <c:pt idx="15">
                  <c:v>0.66666666666666663</c:v>
                </c:pt>
                <c:pt idx="16">
                  <c:v>0.70833333333333337</c:v>
                </c:pt>
                <c:pt idx="17">
                  <c:v>0.75</c:v>
                </c:pt>
                <c:pt idx="18">
                  <c:v>0.79166666666666663</c:v>
                </c:pt>
                <c:pt idx="19">
                  <c:v>0.83333333333333337</c:v>
                </c:pt>
                <c:pt idx="20">
                  <c:v>0.875</c:v>
                </c:pt>
                <c:pt idx="21">
                  <c:v>0.91666666666666663</c:v>
                </c:pt>
                <c:pt idx="22">
                  <c:v>0.95833333333333337</c:v>
                </c:pt>
                <c:pt idx="23" formatCode="[h]:mm:ss">
                  <c:v>1</c:v>
                </c:pt>
              </c:numCache>
            </c:numRef>
          </c:cat>
          <c:val>
            <c:numRef>
              <c:f>Foglio1!$L$58:$L$81</c:f>
              <c:numCache>
                <c:formatCode>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8D0-4851-804A-467AC3246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5016591"/>
        <c:axId val="1395020751"/>
      </c:barChart>
      <c:catAx>
        <c:axId val="1395016591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5020751"/>
        <c:crosses val="autoZero"/>
        <c:auto val="1"/>
        <c:lblAlgn val="ctr"/>
        <c:lblOffset val="100"/>
        <c:noMultiLvlLbl val="0"/>
      </c:catAx>
      <c:valAx>
        <c:axId val="1395020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95016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</xdr:colOff>
      <xdr:row>3</xdr:row>
      <xdr:rowOff>178594</xdr:rowOff>
    </xdr:from>
    <xdr:to>
      <xdr:col>13</xdr:col>
      <xdr:colOff>576263</xdr:colOff>
      <xdr:row>26</xdr:row>
      <xdr:rowOff>42863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44F060C-E0C5-4D8C-BE71-3B3295569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21729</xdr:colOff>
      <xdr:row>30</xdr:row>
      <xdr:rowOff>170118</xdr:rowOff>
    </xdr:from>
    <xdr:to>
      <xdr:col>12</xdr:col>
      <xdr:colOff>257325</xdr:colOff>
      <xdr:row>54</xdr:row>
      <xdr:rowOff>191549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16090AA-79FB-4DB7-9C80-2C422C751B5A}"/>
            </a:ext>
            <a:ext uri="{147F2762-F138-4A5C-976F-8EAC2B608ADB}">
              <a16:predDERef xmlns:a16="http://schemas.microsoft.com/office/drawing/2014/main" pred="{044F060C-E0C5-4D8C-BE71-3B3295569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30955</xdr:colOff>
      <xdr:row>57</xdr:row>
      <xdr:rowOff>11906</xdr:rowOff>
    </xdr:from>
    <xdr:to>
      <xdr:col>27</xdr:col>
      <xdr:colOff>147638</xdr:colOff>
      <xdr:row>72</xdr:row>
      <xdr:rowOff>80963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93BE2609-7DDF-4256-AFD0-7E6AD5AE8F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pa-my.sharepoint.com/personal/fabio_viola_you_unipa_it/Documents/Didattica/esercizio%20gestione%20energia/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Front"/>
      <sheetName val="Contents"/>
      <sheetName val="Highlights"/>
      <sheetName val="OECD Total"/>
      <sheetName val="OECD Americas"/>
      <sheetName val="OECD Asia Oceania"/>
      <sheetName val="OECD Europe"/>
      <sheetName val="IEA Total"/>
      <sheetName val="AUSTRALIA"/>
      <sheetName val="AUSTRIA"/>
      <sheetName val="BELGIUM"/>
      <sheetName val="CANADA"/>
      <sheetName val="CHILE"/>
      <sheetName val="COLOMBIA"/>
      <sheetName val="CZECH REPUBLIC"/>
      <sheetName val="DENMARK"/>
      <sheetName val="ESTONIA"/>
      <sheetName val="FINLAND"/>
      <sheetName val="FRANCE"/>
      <sheetName val="GERMANY"/>
      <sheetName val="GREECE"/>
      <sheetName val="HUNGARY"/>
      <sheetName val="ICELAND"/>
      <sheetName val="IRELAND"/>
      <sheetName val="ITALY"/>
      <sheetName val="JAPAN"/>
      <sheetName val="KOREA"/>
      <sheetName val="LATVIA"/>
      <sheetName val="LITHUANIA"/>
      <sheetName val="LUXEMBOURG"/>
      <sheetName val="MEXICO"/>
      <sheetName val="NETHERLANDS"/>
      <sheetName val="NEW ZEALAND"/>
      <sheetName val="NORWAY"/>
      <sheetName val="POLAND"/>
      <sheetName val="PORTUGAL"/>
      <sheetName val="SLOVAK REPUBLIC"/>
      <sheetName val="SLOVENIA"/>
      <sheetName val="SPAIN"/>
      <sheetName val="SWEDEN"/>
      <sheetName val="SWITZERLAND"/>
      <sheetName val="TURKEY"/>
      <sheetName val="UNITED KINGDOM"/>
      <sheetName val="UNITED STATES"/>
      <sheetName val="TradeOECDEur_1"/>
      <sheetName val="TradeOECDEur_2"/>
      <sheetName val="ANNEX 1"/>
      <sheetName val="ARGENTINA"/>
      <sheetName val="BRAZIL"/>
      <sheetName val="BULGARIA"/>
      <sheetName val="CHINA"/>
      <sheetName val="CROATIA"/>
      <sheetName val="CYPRUS"/>
      <sheetName val="INDIA"/>
      <sheetName val="MALTA"/>
      <sheetName val="NORTH MACEDONIA"/>
      <sheetName val="ROMANIA"/>
      <sheetName val="SERBIA"/>
      <sheetName val="Principles and Definitions"/>
      <sheetName val="Notes on Tables, Charts, Maps"/>
      <sheetName val="Country Notes"/>
      <sheetName val="Cover_Back"/>
      <sheetName val="WaterfallGraphsData"/>
      <sheetName val="YearWaterfall (2)"/>
      <sheetName val="YearWaterfall"/>
      <sheetName val="NetTradeRound"/>
      <sheetName val="MinTableData1"/>
      <sheetName val="MaxTableData1"/>
      <sheetName val="MinMaxTableData1"/>
      <sheetName val="Highlights_temp"/>
      <sheetName val="Highlights Graphs"/>
      <sheetName val="Data Labels"/>
      <sheetName val="Chart_Axis"/>
      <sheetName val="Chart Series"/>
      <sheetName val="TableDat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">
          <cell r="Q1" t="str">
            <v>Jan</v>
          </cell>
          <cell r="R1" t="str">
            <v>Feb</v>
          </cell>
          <cell r="S1" t="str">
            <v>Mar</v>
          </cell>
          <cell r="T1" t="str">
            <v>Apr</v>
          </cell>
          <cell r="U1" t="str">
            <v>May</v>
          </cell>
          <cell r="V1" t="str">
            <v>Jun</v>
          </cell>
          <cell r="W1" t="str">
            <v>Jul</v>
          </cell>
          <cell r="X1" t="str">
            <v>Aug</v>
          </cell>
          <cell r="Y1" t="str">
            <v>Sep</v>
          </cell>
          <cell r="Z1" t="str">
            <v>Oct</v>
          </cell>
          <cell r="AA1" t="str">
            <v>Nov</v>
          </cell>
          <cell r="AB1" t="str">
            <v>Dec</v>
          </cell>
        </row>
        <row r="585">
          <cell r="Q585">
            <v>22297.906999999999</v>
          </cell>
          <cell r="R585">
            <v>20985.989000000001</v>
          </cell>
          <cell r="S585">
            <v>21886.3</v>
          </cell>
          <cell r="T585">
            <v>20721.273000000001</v>
          </cell>
          <cell r="U585">
            <v>22242.057000000001</v>
          </cell>
          <cell r="V585">
            <v>22780.428</v>
          </cell>
          <cell r="W585">
            <v>25257.927</v>
          </cell>
          <cell r="X585">
            <v>22002.76</v>
          </cell>
          <cell r="Y585">
            <v>22744.374</v>
          </cell>
          <cell r="Z585">
            <v>22122.073</v>
          </cell>
          <cell r="AA585">
            <v>21037.901999999998</v>
          </cell>
          <cell r="AB585">
            <v>21915.595000000001</v>
          </cell>
        </row>
        <row r="592">
          <cell r="Q592">
            <v>-4759.8119999999999</v>
          </cell>
          <cell r="R592">
            <v>-4614.0749999999998</v>
          </cell>
          <cell r="S592">
            <v>-4750.9679999999998</v>
          </cell>
          <cell r="T592">
            <v>-3948.2460000000001</v>
          </cell>
          <cell r="U592">
            <v>-3579.5239999999999</v>
          </cell>
          <cell r="V592">
            <v>-3803.62</v>
          </cell>
          <cell r="W592">
            <v>-4483.9790000000003</v>
          </cell>
          <cell r="X592">
            <v>-2827.835</v>
          </cell>
          <cell r="Y592">
            <v>-3539.973</v>
          </cell>
          <cell r="Z592">
            <v>-4755.5050000000001</v>
          </cell>
          <cell r="AA592">
            <v>-4837.9059999999999</v>
          </cell>
          <cell r="AB592">
            <v>-4322.87</v>
          </cell>
        </row>
      </sheetData>
      <sheetData sheetId="67"/>
      <sheetData sheetId="68">
        <row r="585">
          <cell r="Q585">
            <v>5027.2849999999999</v>
          </cell>
          <cell r="R585">
            <v>4578.0139999999992</v>
          </cell>
          <cell r="S585">
            <v>3188.3470000000016</v>
          </cell>
          <cell r="T585">
            <v>1393.0249999999978</v>
          </cell>
          <cell r="U585">
            <v>1443.2350000000006</v>
          </cell>
          <cell r="V585">
            <v>2489.4670000000006</v>
          </cell>
          <cell r="W585">
            <v>2666.8209999999999</v>
          </cell>
          <cell r="X585">
            <v>3224.6500000000015</v>
          </cell>
          <cell r="Y585">
            <v>3776.2649999999994</v>
          </cell>
          <cell r="Z585">
            <v>2235.2839999999997</v>
          </cell>
          <cell r="AA585">
            <v>3676.9750000000022</v>
          </cell>
          <cell r="AB585">
            <v>4137.4209999999985</v>
          </cell>
        </row>
        <row r="592">
          <cell r="Q592">
            <v>3489.8539999999998</v>
          </cell>
          <cell r="R592">
            <v>1714.1029999999996</v>
          </cell>
          <cell r="S592">
            <v>1085.7999999999997</v>
          </cell>
          <cell r="T592">
            <v>1418.2240000000002</v>
          </cell>
          <cell r="U592">
            <v>914.73799999999983</v>
          </cell>
          <cell r="V592">
            <v>974.65000000000009</v>
          </cell>
          <cell r="W592">
            <v>1293.4330000000004</v>
          </cell>
          <cell r="X592">
            <v>954.62900000000013</v>
          </cell>
          <cell r="Y592">
            <v>777.94900000000007</v>
          </cell>
          <cell r="Z592">
            <v>2462.431</v>
          </cell>
          <cell r="AA592">
            <v>2957.8339999999998</v>
          </cell>
          <cell r="AB592">
            <v>3005.7799999999997</v>
          </cell>
        </row>
      </sheetData>
      <sheetData sheetId="69"/>
      <sheetData sheetId="70"/>
      <sheetData sheetId="71">
        <row r="2">
          <cell r="T2">
            <v>2018</v>
          </cell>
          <cell r="U2">
            <v>2019</v>
          </cell>
          <cell r="V2">
            <v>2020</v>
          </cell>
        </row>
      </sheetData>
      <sheetData sheetId="72"/>
      <sheetData sheetId="73"/>
      <sheetData sheetId="74">
        <row r="2">
          <cell r="CV2">
            <v>43101</v>
          </cell>
          <cell r="CW2">
            <v>43132</v>
          </cell>
          <cell r="CX2">
            <v>43160</v>
          </cell>
          <cell r="CY2">
            <v>43191</v>
          </cell>
          <cell r="CZ2">
            <v>43221</v>
          </cell>
          <cell r="DA2">
            <v>43252</v>
          </cell>
          <cell r="DB2">
            <v>43282</v>
          </cell>
          <cell r="DC2">
            <v>43313</v>
          </cell>
          <cell r="DD2">
            <v>43344</v>
          </cell>
          <cell r="DE2">
            <v>43374</v>
          </cell>
          <cell r="DF2">
            <v>43405</v>
          </cell>
          <cell r="DG2">
            <v>43435</v>
          </cell>
          <cell r="DH2">
            <v>43466</v>
          </cell>
          <cell r="DI2">
            <v>43497</v>
          </cell>
          <cell r="DJ2">
            <v>43525</v>
          </cell>
          <cell r="DK2">
            <v>43556</v>
          </cell>
          <cell r="DL2">
            <v>43586</v>
          </cell>
          <cell r="DM2">
            <v>43617</v>
          </cell>
          <cell r="DN2">
            <v>43647</v>
          </cell>
          <cell r="DO2">
            <v>43678</v>
          </cell>
          <cell r="DP2">
            <v>43709</v>
          </cell>
          <cell r="DQ2">
            <v>43739</v>
          </cell>
          <cell r="DR2">
            <v>43770</v>
          </cell>
          <cell r="DS2">
            <v>43800</v>
          </cell>
          <cell r="DT2">
            <v>43831</v>
          </cell>
          <cell r="DU2">
            <v>43862</v>
          </cell>
          <cell r="DV2">
            <v>43891</v>
          </cell>
          <cell r="DW2">
            <v>43922</v>
          </cell>
          <cell r="DX2">
            <v>43952</v>
          </cell>
          <cell r="DY2">
            <v>43983</v>
          </cell>
          <cell r="DZ2">
            <v>44013</v>
          </cell>
          <cell r="EA2">
            <v>44044</v>
          </cell>
          <cell r="EB2">
            <v>44075</v>
          </cell>
          <cell r="EC2">
            <v>44105</v>
          </cell>
          <cell r="ED2">
            <v>44136</v>
          </cell>
          <cell r="EE2">
            <v>44166</v>
          </cell>
        </row>
        <row r="571">
          <cell r="CV571">
            <v>2664.6190000000001</v>
          </cell>
          <cell r="CW571">
            <v>2575.4780000000001</v>
          </cell>
          <cell r="CX571">
            <v>2516.5839999999998</v>
          </cell>
          <cell r="CY571">
            <v>1910.8440000000001</v>
          </cell>
          <cell r="CZ571">
            <v>2002.5450000000001</v>
          </cell>
          <cell r="DA571">
            <v>2102.4079999999999</v>
          </cell>
          <cell r="DB571">
            <v>2655.9769999999999</v>
          </cell>
          <cell r="DC571">
            <v>2527.3069999999998</v>
          </cell>
          <cell r="DD571">
            <v>2707.509</v>
          </cell>
          <cell r="DE571">
            <v>2671.98</v>
          </cell>
          <cell r="DF571">
            <v>2667.98</v>
          </cell>
          <cell r="DG571">
            <v>2611.0059999999999</v>
          </cell>
          <cell r="DH571">
            <v>2129.6120000000001</v>
          </cell>
          <cell r="DI571">
            <v>1624.5640000000001</v>
          </cell>
          <cell r="DJ571">
            <v>1673.4380000000001</v>
          </cell>
          <cell r="DK571">
            <v>1541.347</v>
          </cell>
          <cell r="DL571">
            <v>1421.713</v>
          </cell>
          <cell r="DM571">
            <v>1552.2670000000001</v>
          </cell>
          <cell r="DN571">
            <v>1952.2750000000001</v>
          </cell>
          <cell r="DO571">
            <v>1713.1369999999999</v>
          </cell>
          <cell r="DP571">
            <v>1807.86</v>
          </cell>
          <cell r="DQ571">
            <v>1831.1690000000001</v>
          </cell>
          <cell r="DR571">
            <v>1592.3330000000001</v>
          </cell>
          <cell r="DS571">
            <v>1504.902</v>
          </cell>
          <cell r="DT571">
            <v>1901.377</v>
          </cell>
          <cell r="DU571">
            <v>1585.3589999999999</v>
          </cell>
          <cell r="DV571">
            <v>1384.4169999999999</v>
          </cell>
          <cell r="DW571">
            <v>1182.048</v>
          </cell>
          <cell r="DX571">
            <v>1179.7429999999999</v>
          </cell>
          <cell r="DY571">
            <v>1422.7059999999999</v>
          </cell>
          <cell r="DZ571">
            <v>1803.4870000000001</v>
          </cell>
          <cell r="EA571">
            <v>1716.5440000000001</v>
          </cell>
          <cell r="EB571">
            <v>1791.377</v>
          </cell>
          <cell r="EC571">
            <v>1492.2760000000001</v>
          </cell>
          <cell r="ED571">
            <v>1661.2570000000001</v>
          </cell>
          <cell r="EE571">
            <v>1585.915</v>
          </cell>
        </row>
        <row r="573">
          <cell r="CV573">
            <v>11064.326999999999</v>
          </cell>
          <cell r="CW573">
            <v>10694.187</v>
          </cell>
          <cell r="CX573">
            <v>10449.642</v>
          </cell>
          <cell r="CY573">
            <v>7934.4179999999997</v>
          </cell>
          <cell r="CZ573">
            <v>8315.1910000000007</v>
          </cell>
          <cell r="DA573">
            <v>8729.8539999999994</v>
          </cell>
          <cell r="DB573">
            <v>11028.442999999999</v>
          </cell>
          <cell r="DC573">
            <v>10494.165000000001</v>
          </cell>
          <cell r="DD573">
            <v>11242.419</v>
          </cell>
          <cell r="DE573">
            <v>11094.895</v>
          </cell>
          <cell r="DF573">
            <v>11078.281999999999</v>
          </cell>
          <cell r="DG573">
            <v>10841.710999999999</v>
          </cell>
          <cell r="DH573">
            <v>14197.578</v>
          </cell>
          <cell r="DI573">
            <v>10830.557000000001</v>
          </cell>
          <cell r="DJ573">
            <v>11156.384</v>
          </cell>
          <cell r="DK573">
            <v>10275.77</v>
          </cell>
          <cell r="DL573">
            <v>9478.1959999999999</v>
          </cell>
          <cell r="DM573">
            <v>10348.566999999999</v>
          </cell>
          <cell r="DN573">
            <v>13015.317999999999</v>
          </cell>
          <cell r="DO573">
            <v>11421.047</v>
          </cell>
          <cell r="DP573">
            <v>12052.544</v>
          </cell>
          <cell r="DQ573">
            <v>12207.94</v>
          </cell>
          <cell r="DR573">
            <v>10615.681</v>
          </cell>
          <cell r="DS573">
            <v>10032.799999999999</v>
          </cell>
          <cell r="DT573">
            <v>12675.993</v>
          </cell>
          <cell r="DU573">
            <v>10569.186</v>
          </cell>
          <cell r="DV573">
            <v>9229.5550000000003</v>
          </cell>
          <cell r="DW573">
            <v>7880.4129999999996</v>
          </cell>
          <cell r="DX573">
            <v>7865.049</v>
          </cell>
          <cell r="DY573">
            <v>9484.8169999999991</v>
          </cell>
          <cell r="DZ573">
            <v>12023.388999999999</v>
          </cell>
          <cell r="EA573">
            <v>11443.763999999999</v>
          </cell>
          <cell r="EB573">
            <v>11942.655000000001</v>
          </cell>
          <cell r="EC573">
            <v>9948.6270000000004</v>
          </cell>
          <cell r="ED573">
            <v>11075.174000000001</v>
          </cell>
          <cell r="EE573">
            <v>10572.893</v>
          </cell>
        </row>
        <row r="576"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  <cell r="DD576">
            <v>0</v>
          </cell>
          <cell r="DE576">
            <v>0</v>
          </cell>
          <cell r="DF576">
            <v>0</v>
          </cell>
          <cell r="DG576">
            <v>0</v>
          </cell>
          <cell r="DH576">
            <v>0</v>
          </cell>
          <cell r="DI576">
            <v>0</v>
          </cell>
          <cell r="DJ576">
            <v>0</v>
          </cell>
          <cell r="DK576">
            <v>0</v>
          </cell>
          <cell r="DL576">
            <v>0</v>
          </cell>
          <cell r="DM576">
            <v>0</v>
          </cell>
          <cell r="DN576">
            <v>0</v>
          </cell>
          <cell r="DO576">
            <v>0</v>
          </cell>
          <cell r="DP576">
            <v>0</v>
          </cell>
          <cell r="DQ576">
            <v>0</v>
          </cell>
          <cell r="DR576">
            <v>0</v>
          </cell>
          <cell r="DS576">
            <v>0</v>
          </cell>
          <cell r="DT576">
            <v>0</v>
          </cell>
          <cell r="DU576">
            <v>0</v>
          </cell>
          <cell r="DV576">
            <v>0</v>
          </cell>
          <cell r="DW576">
            <v>0</v>
          </cell>
          <cell r="DX576">
            <v>0</v>
          </cell>
          <cell r="DY576">
            <v>0</v>
          </cell>
          <cell r="DZ576">
            <v>0</v>
          </cell>
          <cell r="EA576">
            <v>0</v>
          </cell>
          <cell r="EB576">
            <v>0</v>
          </cell>
          <cell r="EC576">
            <v>0</v>
          </cell>
          <cell r="ED576">
            <v>0</v>
          </cell>
          <cell r="EE576">
            <v>0</v>
          </cell>
        </row>
        <row r="577">
          <cell r="CV577">
            <v>2767.248</v>
          </cell>
          <cell r="CW577">
            <v>2635.5219999999999</v>
          </cell>
          <cell r="CX577">
            <v>3229.299</v>
          </cell>
          <cell r="CY577">
            <v>4737.049</v>
          </cell>
          <cell r="CZ577">
            <v>6604.51</v>
          </cell>
          <cell r="DA577">
            <v>6097.8739999999998</v>
          </cell>
          <cell r="DB577">
            <v>5033.9369999999999</v>
          </cell>
          <cell r="DC577">
            <v>4329.7139999999999</v>
          </cell>
          <cell r="DD577">
            <v>3442.087</v>
          </cell>
          <cell r="DE577">
            <v>2833.11</v>
          </cell>
          <cell r="DF577">
            <v>4595.1909999999998</v>
          </cell>
          <cell r="DG577">
            <v>3623.4630000000002</v>
          </cell>
          <cell r="DH577">
            <v>2765.0039999999999</v>
          </cell>
          <cell r="DI577">
            <v>2591.0039999999999</v>
          </cell>
          <cell r="DJ577">
            <v>2194.0030000000002</v>
          </cell>
          <cell r="DK577">
            <v>3456.0039999999999</v>
          </cell>
          <cell r="DL577">
            <v>4948.0060000000003</v>
          </cell>
          <cell r="DM577">
            <v>6013.0069999999996</v>
          </cell>
          <cell r="DN577">
            <v>5246.0060000000003</v>
          </cell>
          <cell r="DO577">
            <v>4367.0050000000001</v>
          </cell>
          <cell r="DP577">
            <v>3585.0039999999999</v>
          </cell>
          <cell r="DQ577">
            <v>3007.0039999999999</v>
          </cell>
          <cell r="DR577">
            <v>4719.0060000000003</v>
          </cell>
          <cell r="DS577">
            <v>4699.0060000000003</v>
          </cell>
          <cell r="DT577">
            <v>3476.0050000000001</v>
          </cell>
          <cell r="DU577">
            <v>2674.0030000000002</v>
          </cell>
          <cell r="DV577">
            <v>2878.0030000000002</v>
          </cell>
          <cell r="DW577">
            <v>3641.0050000000001</v>
          </cell>
          <cell r="DX577">
            <v>5188.0069999999996</v>
          </cell>
          <cell r="DY577">
            <v>5416.0069999999996</v>
          </cell>
          <cell r="DZ577">
            <v>4821.0050000000001</v>
          </cell>
          <cell r="EA577">
            <v>4322.0050000000001</v>
          </cell>
          <cell r="EB577">
            <v>4046.0050000000001</v>
          </cell>
          <cell r="EC577">
            <v>4478.0060000000003</v>
          </cell>
          <cell r="ED577">
            <v>3444.0050000000001</v>
          </cell>
          <cell r="EE577">
            <v>3332.43</v>
          </cell>
          <cell r="EI577">
            <v>49929.004000000001</v>
          </cell>
          <cell r="EJ577">
            <v>47590.059000000001</v>
          </cell>
          <cell r="EK577">
            <v>47716.485999999997</v>
          </cell>
          <cell r="EL577">
            <v>49929.004000000001</v>
          </cell>
          <cell r="EM577">
            <v>47590.059000000001</v>
          </cell>
          <cell r="EN577">
            <v>0</v>
          </cell>
        </row>
        <row r="578">
          <cell r="CV578">
            <v>2013.386</v>
          </cell>
          <cell r="CW578">
            <v>1719.3869999999999</v>
          </cell>
          <cell r="CX578">
            <v>2455.3980000000001</v>
          </cell>
          <cell r="CY578">
            <v>1237.837</v>
          </cell>
          <cell r="CZ578">
            <v>921.53499999999997</v>
          </cell>
          <cell r="DA578">
            <v>1437.5540000000001</v>
          </cell>
          <cell r="DB578">
            <v>1240.8779999999999</v>
          </cell>
          <cell r="DC578">
            <v>760.34199999999998</v>
          </cell>
          <cell r="DD578">
            <v>959.04499999999996</v>
          </cell>
          <cell r="DE578">
            <v>1495.34</v>
          </cell>
          <cell r="DF578">
            <v>1379.768</v>
          </cell>
          <cell r="DG578">
            <v>1936.338</v>
          </cell>
          <cell r="DH578">
            <v>2308.0459999999998</v>
          </cell>
          <cell r="DI578">
            <v>2329.047</v>
          </cell>
          <cell r="DJ578">
            <v>2486.0500000000002</v>
          </cell>
          <cell r="DK578">
            <v>1495.03</v>
          </cell>
          <cell r="DL578">
            <v>1655.0329999999999</v>
          </cell>
          <cell r="DM578">
            <v>997.02</v>
          </cell>
          <cell r="DN578">
            <v>1240.0250000000001</v>
          </cell>
          <cell r="DO578">
            <v>714.01400000000001</v>
          </cell>
          <cell r="DP578">
            <v>1189.0239999999999</v>
          </cell>
          <cell r="DQ578">
            <v>1025.02</v>
          </cell>
          <cell r="DR578">
            <v>2173.0430000000001</v>
          </cell>
          <cell r="DS578">
            <v>2423.0479999999998</v>
          </cell>
          <cell r="DT578">
            <v>1686.0340000000001</v>
          </cell>
          <cell r="DU578">
            <v>2351.047</v>
          </cell>
          <cell r="DV578">
            <v>1755.0350000000001</v>
          </cell>
          <cell r="DW578">
            <v>1255.0250000000001</v>
          </cell>
          <cell r="DX578">
            <v>1725.0340000000001</v>
          </cell>
          <cell r="DY578">
            <v>1573.0309999999999</v>
          </cell>
          <cell r="DZ578">
            <v>975.01900000000001</v>
          </cell>
          <cell r="EA578">
            <v>1206.0239999999999</v>
          </cell>
          <cell r="EB578">
            <v>1350.027</v>
          </cell>
          <cell r="EC578">
            <v>1605.0319999999999</v>
          </cell>
          <cell r="ED578">
            <v>1057.021</v>
          </cell>
          <cell r="EE578">
            <v>1407.5650000000001</v>
          </cell>
          <cell r="EI578">
            <v>17556.808000000001</v>
          </cell>
          <cell r="EJ578">
            <v>20034.399999999998</v>
          </cell>
          <cell r="EK578">
            <v>17945.893999999997</v>
          </cell>
          <cell r="EL578">
            <v>17556.808000000001</v>
          </cell>
          <cell r="EM578">
            <v>20034.399999999998</v>
          </cell>
          <cell r="EN578">
            <v>0</v>
          </cell>
        </row>
        <row r="579">
          <cell r="CV579">
            <v>1001.051</v>
          </cell>
          <cell r="CW579">
            <v>1023.427</v>
          </cell>
          <cell r="CX579">
            <v>1642.152</v>
          </cell>
          <cell r="CY579">
            <v>2362.0529999999999</v>
          </cell>
          <cell r="CZ579">
            <v>2370.808</v>
          </cell>
          <cell r="DA579">
            <v>2718.1120000000001</v>
          </cell>
          <cell r="DB579">
            <v>2887.386</v>
          </cell>
          <cell r="DC579">
            <v>2614.991</v>
          </cell>
          <cell r="DD579">
            <v>2287.1439999999998</v>
          </cell>
          <cell r="DE579">
            <v>1563.3520000000001</v>
          </cell>
          <cell r="DF579">
            <v>908.63199999999995</v>
          </cell>
          <cell r="DG579">
            <v>886.25599999999997</v>
          </cell>
          <cell r="DH579">
            <v>1015.991</v>
          </cell>
          <cell r="DI579">
            <v>1546.9860000000001</v>
          </cell>
          <cell r="DJ579">
            <v>2276.9789999999998</v>
          </cell>
          <cell r="DK579">
            <v>2138.98</v>
          </cell>
          <cell r="DL579">
            <v>2295.9789999999998</v>
          </cell>
          <cell r="DM579">
            <v>2929.973</v>
          </cell>
          <cell r="DN579">
            <v>2857.973</v>
          </cell>
          <cell r="DO579">
            <v>2679.9749999999999</v>
          </cell>
          <cell r="DP579">
            <v>2156.98</v>
          </cell>
          <cell r="DQ579">
            <v>1666.9839999999999</v>
          </cell>
          <cell r="DR579">
            <v>871.99199999999996</v>
          </cell>
          <cell r="DS579">
            <v>880.99199999999996</v>
          </cell>
          <cell r="DT579">
            <v>1221.989</v>
          </cell>
          <cell r="DU579">
            <v>1739.9839999999999</v>
          </cell>
          <cell r="DV579">
            <v>2024.981</v>
          </cell>
          <cell r="DW579">
            <v>2703.9749999999999</v>
          </cell>
          <cell r="DX579">
            <v>2800.9740000000002</v>
          </cell>
          <cell r="DY579">
            <v>2860.973</v>
          </cell>
          <cell r="DZ579">
            <v>3214.97</v>
          </cell>
          <cell r="EA579">
            <v>2858.973</v>
          </cell>
          <cell r="EB579">
            <v>2352.9780000000001</v>
          </cell>
          <cell r="EC579">
            <v>1830.9829999999999</v>
          </cell>
          <cell r="ED579">
            <v>1199.989</v>
          </cell>
          <cell r="EE579">
            <v>1141.3810000000001</v>
          </cell>
          <cell r="EI579">
            <v>22265.364000000001</v>
          </cell>
          <cell r="EJ579">
            <v>23319.783999999996</v>
          </cell>
          <cell r="EK579">
            <v>25952.150000000005</v>
          </cell>
          <cell r="EL579">
            <v>22265.364000000001</v>
          </cell>
          <cell r="EM579">
            <v>23319.783999999996</v>
          </cell>
          <cell r="EN579">
            <v>0</v>
          </cell>
        </row>
        <row r="585">
          <cell r="BL585">
            <v>22297.906999999999</v>
          </cell>
          <cell r="BM585">
            <v>21149.544999999998</v>
          </cell>
          <cell r="BN585">
            <v>22717.213</v>
          </cell>
          <cell r="BO585">
            <v>21049.771000000001</v>
          </cell>
          <cell r="BP585">
            <v>22821.838</v>
          </cell>
          <cell r="BQ585">
            <v>23114.127</v>
          </cell>
          <cell r="BR585">
            <v>27870.507000000001</v>
          </cell>
          <cell r="BS585">
            <v>22728.61</v>
          </cell>
          <cell r="BT585">
            <v>23388.07</v>
          </cell>
          <cell r="BU585">
            <v>22122.073</v>
          </cell>
          <cell r="BV585">
            <v>21253.165000000001</v>
          </cell>
          <cell r="BW585">
            <v>21915.595000000001</v>
          </cell>
          <cell r="DH585">
            <v>25812.993999999999</v>
          </cell>
          <cell r="DI585">
            <v>21819.143</v>
          </cell>
          <cell r="DJ585">
            <v>22943.339</v>
          </cell>
          <cell r="DK585">
            <v>21912.84</v>
          </cell>
          <cell r="DL585">
            <v>22729.922999999999</v>
          </cell>
          <cell r="DM585">
            <v>24722.934000000001</v>
          </cell>
          <cell r="DN585">
            <v>27565.49</v>
          </cell>
          <cell r="DO585">
            <v>24034.431</v>
          </cell>
          <cell r="DP585">
            <v>23910.246999999999</v>
          </cell>
          <cell r="DQ585">
            <v>22973.385999999999</v>
          </cell>
          <cell r="DR585">
            <v>22968.68</v>
          </cell>
          <cell r="DS585">
            <v>22556.656999999999</v>
          </cell>
          <cell r="DT585">
            <v>24231.681</v>
          </cell>
          <cell r="DU585">
            <v>21833.073</v>
          </cell>
          <cell r="DV585">
            <v>20232.725999999999</v>
          </cell>
          <cell r="DW585">
            <v>19468.849999999999</v>
          </cell>
          <cell r="DX585">
            <v>21590.841</v>
          </cell>
          <cell r="DY585">
            <v>23703.699000000001</v>
          </cell>
          <cell r="DZ585">
            <v>25999.187999999998</v>
          </cell>
          <cell r="EA585">
            <v>24669.368999999999</v>
          </cell>
          <cell r="EB585">
            <v>24658.417000000001</v>
          </cell>
          <cell r="EC585">
            <v>22347.046999999999</v>
          </cell>
          <cell r="ED585">
            <v>21518.775000000001</v>
          </cell>
          <cell r="EE585">
            <v>21074.767</v>
          </cell>
        </row>
        <row r="592">
          <cell r="DH592">
            <v>-2821.0219999999999</v>
          </cell>
          <cell r="DI592">
            <v>-3829.01</v>
          </cell>
          <cell r="DJ592">
            <v>-3784.0149999999999</v>
          </cell>
          <cell r="DK592">
            <v>-2530.0219999999999</v>
          </cell>
          <cell r="DL592">
            <v>-3137.0160000000001</v>
          </cell>
          <cell r="DM592">
            <v>-3285.0160000000001</v>
          </cell>
          <cell r="DN592">
            <v>-3531.0239999999999</v>
          </cell>
          <cell r="DO592">
            <v>-2224.0239999999999</v>
          </cell>
          <cell r="DP592">
            <v>-2762.0239999999999</v>
          </cell>
          <cell r="DQ592">
            <v>-3689.0189999999998</v>
          </cell>
          <cell r="DR592">
            <v>-3149.018</v>
          </cell>
          <cell r="DS592">
            <v>-3400.0230000000001</v>
          </cell>
          <cell r="DT592">
            <v>-3320.0320000000002</v>
          </cell>
          <cell r="DU592">
            <v>-4073.0219999999999</v>
          </cell>
          <cell r="DV592">
            <v>-3935.0189999999998</v>
          </cell>
          <cell r="DW592">
            <v>-813.04700000000003</v>
          </cell>
          <cell r="DX592">
            <v>-1280.05</v>
          </cell>
          <cell r="DY592">
            <v>-515.05100000000004</v>
          </cell>
          <cell r="DZ592">
            <v>-3047.02</v>
          </cell>
          <cell r="EA592">
            <v>-1532.03</v>
          </cell>
          <cell r="EB592">
            <v>-2061.02</v>
          </cell>
          <cell r="EC592">
            <v>-4131.0029999999997</v>
          </cell>
          <cell r="ED592">
            <v>-4192.0129999999999</v>
          </cell>
          <cell r="EE592">
            <v>-5264.7340000000004</v>
          </cell>
        </row>
        <row r="593">
          <cell r="CV593">
            <v>2809.2260000000001</v>
          </cell>
          <cell r="CW593">
            <v>2715.248</v>
          </cell>
          <cell r="CX593">
            <v>2653.1579999999999</v>
          </cell>
          <cell r="CY593">
            <v>2014.5450000000001</v>
          </cell>
          <cell r="CZ593">
            <v>2111.2220000000002</v>
          </cell>
          <cell r="DA593">
            <v>2216.5050000000001</v>
          </cell>
          <cell r="DB593">
            <v>2800.1149999999998</v>
          </cell>
          <cell r="DC593">
            <v>2664.462</v>
          </cell>
          <cell r="DD593">
            <v>2854.444</v>
          </cell>
          <cell r="DE593">
            <v>2816.9870000000001</v>
          </cell>
          <cell r="DF593">
            <v>2812.7689999999998</v>
          </cell>
          <cell r="DG593">
            <v>2752.7040000000002</v>
          </cell>
          <cell r="DH593">
            <v>2853.3310000000001</v>
          </cell>
          <cell r="DI593">
            <v>2411.5509999999999</v>
          </cell>
          <cell r="DJ593">
            <v>2627.0529999999999</v>
          </cell>
          <cell r="DK593">
            <v>2485.2759999999998</v>
          </cell>
          <cell r="DL593">
            <v>2392.5639999999999</v>
          </cell>
          <cell r="DM593">
            <v>2366.6669999999999</v>
          </cell>
          <cell r="DN593">
            <v>2726.4609999999998</v>
          </cell>
          <cell r="DO593">
            <v>2607.8209999999999</v>
          </cell>
          <cell r="DP593">
            <v>2602.402</v>
          </cell>
          <cell r="DQ593">
            <v>2705.837</v>
          </cell>
          <cell r="DR593">
            <v>2484.192</v>
          </cell>
          <cell r="DS593">
            <v>2507.4760000000001</v>
          </cell>
          <cell r="DT593">
            <v>2733.8510000000001</v>
          </cell>
          <cell r="DU593">
            <v>2406.0610000000001</v>
          </cell>
          <cell r="DV593">
            <v>2415.3029999999999</v>
          </cell>
          <cell r="DW593">
            <v>2281.9520000000002</v>
          </cell>
          <cell r="DX593">
            <v>2305.6019999999999</v>
          </cell>
          <cell r="DY593">
            <v>2456.7310000000002</v>
          </cell>
          <cell r="DZ593">
            <v>2650.8850000000002</v>
          </cell>
          <cell r="EA593">
            <v>2604.6260000000002</v>
          </cell>
          <cell r="EB593">
            <v>2673.942</v>
          </cell>
          <cell r="EC593">
            <v>2467.6909999999998</v>
          </cell>
          <cell r="ED593">
            <v>2571.8960000000002</v>
          </cell>
          <cell r="EE593">
            <v>2510.1039999999998</v>
          </cell>
        </row>
        <row r="594">
          <cell r="CV594">
            <v>542.68299999999999</v>
          </cell>
          <cell r="CW594">
            <v>493.25900000000001</v>
          </cell>
          <cell r="CX594">
            <v>540.66499999999996</v>
          </cell>
          <cell r="CY594">
            <v>524.52700000000004</v>
          </cell>
          <cell r="CZ594">
            <v>534.61400000000003</v>
          </cell>
          <cell r="DA594">
            <v>514.44100000000003</v>
          </cell>
          <cell r="DB594">
            <v>518.47500000000002</v>
          </cell>
          <cell r="DC594">
            <v>520.49300000000005</v>
          </cell>
          <cell r="DD594">
            <v>512.423</v>
          </cell>
          <cell r="DE594">
            <v>531.58799999999997</v>
          </cell>
          <cell r="DF594">
            <v>514.44100000000003</v>
          </cell>
          <cell r="DG594">
            <v>542.68299999999999</v>
          </cell>
          <cell r="DH594">
            <v>543.43200000000002</v>
          </cell>
          <cell r="DI594">
            <v>485.43400000000003</v>
          </cell>
          <cell r="DJ594">
            <v>529.43200000000002</v>
          </cell>
          <cell r="DK594">
            <v>520.43299999999999</v>
          </cell>
          <cell r="DL594">
            <v>538.43200000000002</v>
          </cell>
          <cell r="DM594">
            <v>515.43299999999999</v>
          </cell>
          <cell r="DN594">
            <v>527.43200000000002</v>
          </cell>
          <cell r="DO594">
            <v>531.43200000000002</v>
          </cell>
          <cell r="DP594">
            <v>516.43299999999999</v>
          </cell>
          <cell r="DQ594">
            <v>529.43200000000002</v>
          </cell>
          <cell r="DR594">
            <v>512.43299999999999</v>
          </cell>
          <cell r="DS594">
            <v>508.43299999999999</v>
          </cell>
          <cell r="DT594">
            <v>536.43200000000002</v>
          </cell>
          <cell r="DU594">
            <v>507.43299999999999</v>
          </cell>
          <cell r="DV594">
            <v>545.43200000000002</v>
          </cell>
          <cell r="DW594">
            <v>524.43200000000002</v>
          </cell>
          <cell r="DX594">
            <v>526.43200000000002</v>
          </cell>
          <cell r="DY594">
            <v>489.43400000000003</v>
          </cell>
          <cell r="DZ594">
            <v>510.43299999999999</v>
          </cell>
          <cell r="EA594">
            <v>517.43299999999999</v>
          </cell>
          <cell r="EB594">
            <v>501.43299999999999</v>
          </cell>
          <cell r="EC594">
            <v>524.43200000000002</v>
          </cell>
          <cell r="ED594">
            <v>509.43299999999999</v>
          </cell>
          <cell r="EE594">
            <v>524.47900000000004</v>
          </cell>
        </row>
        <row r="595">
          <cell r="EI595">
            <v>24079.958999999999</v>
          </cell>
          <cell r="EJ595">
            <v>24415.431000000004</v>
          </cell>
          <cell r="EK595">
            <v>24652.252000000004</v>
          </cell>
          <cell r="EL595">
            <v>24079.958999999999</v>
          </cell>
          <cell r="EM595">
            <v>24415.431000000004</v>
          </cell>
          <cell r="EN595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5B2960-3139-D34A-B1DD-C49BA3308EEE}" name="Tabella1" displayName="Tabella1" ref="A31:B55" totalsRowShown="0">
  <autoFilter ref="A31:B55" xr:uid="{245B2960-3139-D34A-B1DD-C49BA3308EEE}"/>
  <tableColumns count="2">
    <tableColumn id="1" xr3:uid="{5A94F29A-A86D-F642-9965-B15E800900B8}" name="ORA " dataDxfId="1"/>
    <tableColumn id="2" xr3:uid="{B6E4ED52-7CAE-A542-AC3E-4A67D36DACA7}" name="CONSUNTIV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4532-EC30-4378-9190-0F9BBE674694}">
  <dimension ref="A1:S85"/>
  <sheetViews>
    <sheetView tabSelected="1" topLeftCell="A43" workbookViewId="0">
      <selection activeCell="C59" sqref="C59"/>
    </sheetView>
  </sheetViews>
  <sheetFormatPr defaultRowHeight="15" x14ac:dyDescent="0.25"/>
  <cols>
    <col min="2" max="2" width="15.5703125" customWidth="1"/>
    <col min="19" max="19" width="9.140625" bestFit="1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  <c r="B4" t="s">
        <v>3</v>
      </c>
      <c r="C4" t="s">
        <v>4</v>
      </c>
    </row>
    <row r="5" spans="1:3" x14ac:dyDescent="0.25">
      <c r="A5" s="1">
        <v>4.1666666666666664E-2</v>
      </c>
      <c r="B5" s="3">
        <v>25.405000000000001</v>
      </c>
      <c r="C5" s="3">
        <v>25.925999999999998</v>
      </c>
    </row>
    <row r="6" spans="1:3" x14ac:dyDescent="0.25">
      <c r="A6" s="1">
        <v>8.3333333333333329E-2</v>
      </c>
      <c r="B6" s="3">
        <v>23.934999999999999</v>
      </c>
      <c r="C6" s="3">
        <v>24.248000000000001</v>
      </c>
    </row>
    <row r="7" spans="1:3" x14ac:dyDescent="0.25">
      <c r="A7" s="1">
        <v>0.125</v>
      </c>
      <c r="B7" s="3">
        <v>23.934999999999999</v>
      </c>
      <c r="C7" s="3">
        <v>24.178000000000001</v>
      </c>
    </row>
    <row r="8" spans="1:3" x14ac:dyDescent="0.25">
      <c r="A8" s="1">
        <v>0.16666666666666666</v>
      </c>
      <c r="B8" s="3">
        <v>23.39</v>
      </c>
      <c r="C8" s="3">
        <v>23.388000000000002</v>
      </c>
    </row>
    <row r="9" spans="1:3" x14ac:dyDescent="0.25">
      <c r="A9" s="1">
        <v>0.20833333333333334</v>
      </c>
      <c r="B9" s="3">
        <v>22.603999999999999</v>
      </c>
      <c r="C9" s="3">
        <v>22.942</v>
      </c>
    </row>
    <row r="10" spans="1:3" x14ac:dyDescent="0.25">
      <c r="A10" s="1">
        <v>0.25</v>
      </c>
      <c r="B10" s="3">
        <v>23.097000000000001</v>
      </c>
      <c r="C10" s="3">
        <v>23.515999999999998</v>
      </c>
    </row>
    <row r="11" spans="1:3" x14ac:dyDescent="0.25">
      <c r="A11" s="1">
        <v>0.29166666666666669</v>
      </c>
      <c r="B11" s="3">
        <v>24.007000000000001</v>
      </c>
      <c r="C11" s="3">
        <v>24.532</v>
      </c>
    </row>
    <row r="12" spans="1:3" x14ac:dyDescent="0.25">
      <c r="A12" s="1">
        <v>0.33333333333333331</v>
      </c>
      <c r="B12" s="3">
        <v>24.24</v>
      </c>
      <c r="C12" s="3">
        <v>24.172999999999998</v>
      </c>
    </row>
    <row r="13" spans="1:3" x14ac:dyDescent="0.25">
      <c r="A13" s="1">
        <v>0.375</v>
      </c>
      <c r="B13" s="3">
        <v>26.152000000000001</v>
      </c>
      <c r="C13" s="3">
        <v>25.988</v>
      </c>
    </row>
    <row r="14" spans="1:3" x14ac:dyDescent="0.25">
      <c r="A14" s="1">
        <v>0.41666666666666669</v>
      </c>
      <c r="B14" s="3">
        <v>28.253</v>
      </c>
      <c r="C14" s="3">
        <v>27.724</v>
      </c>
    </row>
    <row r="15" spans="1:3" x14ac:dyDescent="0.25">
      <c r="A15" s="1">
        <v>0.45833333333333331</v>
      </c>
      <c r="B15" s="3">
        <v>29.803999999999998</v>
      </c>
      <c r="C15" s="3">
        <v>29.327000000000002</v>
      </c>
    </row>
    <row r="16" spans="1:3" x14ac:dyDescent="0.25">
      <c r="A16" s="1">
        <v>0.5</v>
      </c>
      <c r="B16" s="3">
        <v>30.882999999999999</v>
      </c>
      <c r="C16" s="3">
        <v>29.780999999999999</v>
      </c>
    </row>
    <row r="17" spans="1:15" x14ac:dyDescent="0.25">
      <c r="A17" s="1">
        <v>0.54166666666666663</v>
      </c>
      <c r="B17" s="3">
        <v>30.92</v>
      </c>
      <c r="C17" s="3">
        <v>28.780999999999999</v>
      </c>
    </row>
    <row r="18" spans="1:15" x14ac:dyDescent="0.25">
      <c r="A18" s="1">
        <v>0.58333333333333337</v>
      </c>
      <c r="B18" s="3">
        <v>28.39</v>
      </c>
      <c r="C18" s="3">
        <v>27.195</v>
      </c>
    </row>
    <row r="19" spans="1:15" x14ac:dyDescent="0.25">
      <c r="A19" s="1">
        <v>0.625</v>
      </c>
      <c r="B19" s="3">
        <v>27.143000000000001</v>
      </c>
      <c r="C19" s="3">
        <v>26.393999999999998</v>
      </c>
    </row>
    <row r="20" spans="1:15" x14ac:dyDescent="0.25">
      <c r="A20" s="1">
        <v>0.66666666666666663</v>
      </c>
      <c r="B20" s="3">
        <v>26.850999999999999</v>
      </c>
      <c r="C20" s="3">
        <v>26.326000000000001</v>
      </c>
    </row>
    <row r="21" spans="1:15" x14ac:dyDescent="0.25">
      <c r="A21" s="1">
        <v>0.70833333333333337</v>
      </c>
      <c r="B21" s="3">
        <v>26.962</v>
      </c>
      <c r="C21" s="3">
        <v>25.869</v>
      </c>
    </row>
    <row r="22" spans="1:15" x14ac:dyDescent="0.25">
      <c r="A22" s="1">
        <v>0.75</v>
      </c>
      <c r="B22" s="3">
        <v>26.77</v>
      </c>
      <c r="C22" s="3">
        <v>26.221</v>
      </c>
    </row>
    <row r="23" spans="1:15" x14ac:dyDescent="0.25">
      <c r="A23" s="1">
        <v>0.79166666666666663</v>
      </c>
      <c r="B23" s="3">
        <v>28.187000000000001</v>
      </c>
      <c r="C23" s="3">
        <v>27.414000000000001</v>
      </c>
    </row>
    <row r="24" spans="1:15" x14ac:dyDescent="0.25">
      <c r="A24" s="1">
        <v>0.83333333333333337</v>
      </c>
      <c r="B24" s="3">
        <v>31.597999999999999</v>
      </c>
      <c r="C24" s="3">
        <v>30.701000000000001</v>
      </c>
    </row>
    <row r="25" spans="1:15" x14ac:dyDescent="0.25">
      <c r="A25" s="1">
        <v>0.875</v>
      </c>
      <c r="B25" s="3">
        <v>34.363999999999997</v>
      </c>
      <c r="C25" s="3">
        <v>34.375999999999998</v>
      </c>
    </row>
    <row r="26" spans="1:15" x14ac:dyDescent="0.25">
      <c r="A26" s="1">
        <v>0.91666666666666663</v>
      </c>
      <c r="B26" s="3">
        <v>32.863</v>
      </c>
      <c r="C26" s="3">
        <v>32.951000000000001</v>
      </c>
    </row>
    <row r="27" spans="1:15" x14ac:dyDescent="0.25">
      <c r="A27" s="1">
        <v>0.95833333333333337</v>
      </c>
      <c r="B27" s="3">
        <v>30.295999999999999</v>
      </c>
      <c r="C27" s="3">
        <v>30.398</v>
      </c>
    </row>
    <row r="28" spans="1:15" x14ac:dyDescent="0.25">
      <c r="A28" s="2">
        <v>1</v>
      </c>
      <c r="B28" s="3">
        <v>27.015999999999998</v>
      </c>
      <c r="C28" s="3">
        <v>27.227</v>
      </c>
    </row>
    <row r="29" spans="1:15" x14ac:dyDescent="0.25">
      <c r="E29">
        <f>22*24</f>
        <v>528</v>
      </c>
    </row>
    <row r="31" spans="1:15" x14ac:dyDescent="0.25">
      <c r="A31" t="s">
        <v>2</v>
      </c>
      <c r="B31" t="s">
        <v>3</v>
      </c>
      <c r="N31" t="s">
        <v>2</v>
      </c>
      <c r="O31" t="s">
        <v>5</v>
      </c>
    </row>
    <row r="32" spans="1:15" x14ac:dyDescent="0.25">
      <c r="A32" s="1">
        <v>4.1666666666666664E-2</v>
      </c>
      <c r="B32" s="4">
        <v>25</v>
      </c>
      <c r="N32" s="1">
        <v>4.1666666666666664E-2</v>
      </c>
      <c r="O32" s="4">
        <v>25</v>
      </c>
    </row>
    <row r="33" spans="1:15" x14ac:dyDescent="0.25">
      <c r="A33" s="1">
        <v>8.3333333333333329E-2</v>
      </c>
      <c r="B33" s="4">
        <v>24</v>
      </c>
      <c r="N33" s="1">
        <v>8.3333333333333329E-2</v>
      </c>
      <c r="O33" s="4">
        <v>24</v>
      </c>
    </row>
    <row r="34" spans="1:15" x14ac:dyDescent="0.25">
      <c r="A34" s="1">
        <v>0.125</v>
      </c>
      <c r="B34" s="4">
        <v>24</v>
      </c>
      <c r="N34" s="1">
        <v>0.125</v>
      </c>
      <c r="O34" s="4">
        <v>24</v>
      </c>
    </row>
    <row r="35" spans="1:15" x14ac:dyDescent="0.25">
      <c r="A35" s="1">
        <v>0.16666666666666666</v>
      </c>
      <c r="B35" s="4">
        <v>23</v>
      </c>
      <c r="N35" s="1">
        <v>0.16666666666666666</v>
      </c>
      <c r="O35" s="4">
        <v>23</v>
      </c>
    </row>
    <row r="36" spans="1:15" x14ac:dyDescent="0.25">
      <c r="A36" s="1">
        <v>0.20833333333333334</v>
      </c>
      <c r="B36" s="4">
        <v>23</v>
      </c>
      <c r="N36" s="1">
        <v>0.20833333333333334</v>
      </c>
      <c r="O36" s="4">
        <v>23</v>
      </c>
    </row>
    <row r="37" spans="1:15" x14ac:dyDescent="0.25">
      <c r="A37" s="1">
        <v>0.25</v>
      </c>
      <c r="B37" s="4">
        <v>23</v>
      </c>
      <c r="N37" s="1">
        <v>0.25</v>
      </c>
      <c r="O37" s="4">
        <v>23</v>
      </c>
    </row>
    <row r="38" spans="1:15" x14ac:dyDescent="0.25">
      <c r="A38" s="1">
        <v>0.29166666666666669</v>
      </c>
      <c r="B38" s="4">
        <v>24</v>
      </c>
      <c r="N38" s="1">
        <v>0.29166666666666669</v>
      </c>
      <c r="O38" s="4">
        <v>24</v>
      </c>
    </row>
    <row r="39" spans="1:15" x14ac:dyDescent="0.25">
      <c r="A39" s="1">
        <v>0.33333333333333331</v>
      </c>
      <c r="B39" s="4">
        <v>24</v>
      </c>
      <c r="N39" s="1">
        <v>0.33333333333333331</v>
      </c>
      <c r="O39" s="4">
        <v>24</v>
      </c>
    </row>
    <row r="40" spans="1:15" x14ac:dyDescent="0.25">
      <c r="A40" s="1">
        <v>0.375</v>
      </c>
      <c r="B40" s="4">
        <v>26</v>
      </c>
      <c r="N40" s="1">
        <v>0.375</v>
      </c>
      <c r="O40" s="4">
        <v>26</v>
      </c>
    </row>
    <row r="41" spans="1:15" x14ac:dyDescent="0.25">
      <c r="A41" s="1">
        <v>0.41666666666666669</v>
      </c>
      <c r="B41" s="4">
        <v>28</v>
      </c>
      <c r="N41" s="1">
        <v>0.41666666666666669</v>
      </c>
      <c r="O41" s="4">
        <v>28</v>
      </c>
    </row>
    <row r="42" spans="1:15" x14ac:dyDescent="0.25">
      <c r="A42" s="1">
        <v>0.45833333333333331</v>
      </c>
      <c r="B42" s="4">
        <v>30</v>
      </c>
      <c r="N42" s="1">
        <v>0.45833333333333331</v>
      </c>
      <c r="O42" s="4">
        <v>30</v>
      </c>
    </row>
    <row r="43" spans="1:15" x14ac:dyDescent="0.25">
      <c r="A43" s="1">
        <v>0.5</v>
      </c>
      <c r="B43" s="4">
        <v>31</v>
      </c>
      <c r="N43" s="1">
        <v>0.5</v>
      </c>
      <c r="O43" s="4">
        <v>31</v>
      </c>
    </row>
    <row r="44" spans="1:15" x14ac:dyDescent="0.25">
      <c r="A44" s="1">
        <v>0.54166666666666663</v>
      </c>
      <c r="B44" s="4">
        <v>31</v>
      </c>
      <c r="N44" s="1">
        <v>0.54166666666666663</v>
      </c>
      <c r="O44" s="4">
        <v>31</v>
      </c>
    </row>
    <row r="45" spans="1:15" x14ac:dyDescent="0.25">
      <c r="A45" s="1">
        <v>0.58333333333333337</v>
      </c>
      <c r="B45" s="4">
        <v>28</v>
      </c>
      <c r="N45" s="1">
        <v>0.58333333333333337</v>
      </c>
      <c r="O45" s="4">
        <v>28</v>
      </c>
    </row>
    <row r="46" spans="1:15" x14ac:dyDescent="0.25">
      <c r="A46" s="1">
        <v>0.625</v>
      </c>
      <c r="B46" s="4">
        <v>27</v>
      </c>
      <c r="N46" s="1">
        <v>0.625</v>
      </c>
      <c r="O46" s="4">
        <v>27</v>
      </c>
    </row>
    <row r="47" spans="1:15" x14ac:dyDescent="0.25">
      <c r="A47" s="1">
        <v>0.66666666666666663</v>
      </c>
      <c r="B47" s="4">
        <v>27</v>
      </c>
      <c r="N47" s="1">
        <v>0.66666666666666663</v>
      </c>
      <c r="O47" s="4">
        <v>27</v>
      </c>
    </row>
    <row r="48" spans="1:15" x14ac:dyDescent="0.25">
      <c r="A48" s="1">
        <v>0.70833333333333337</v>
      </c>
      <c r="B48" s="4">
        <v>27</v>
      </c>
      <c r="N48" s="1">
        <v>0.70833333333333337</v>
      </c>
      <c r="O48" s="4">
        <v>27</v>
      </c>
    </row>
    <row r="49" spans="1:19" x14ac:dyDescent="0.25">
      <c r="A49" s="1">
        <v>0.75</v>
      </c>
      <c r="B49" s="4">
        <v>27</v>
      </c>
      <c r="N49" s="1">
        <v>0.75</v>
      </c>
      <c r="O49" s="4">
        <v>27</v>
      </c>
    </row>
    <row r="50" spans="1:19" x14ac:dyDescent="0.25">
      <c r="A50" s="1">
        <v>0.79166666666666663</v>
      </c>
      <c r="B50" s="4">
        <v>28</v>
      </c>
      <c r="N50" s="1">
        <v>0.79166666666666663</v>
      </c>
      <c r="O50" s="4">
        <v>28</v>
      </c>
    </row>
    <row r="51" spans="1:19" x14ac:dyDescent="0.25">
      <c r="A51" s="1">
        <v>0.83333333333333337</v>
      </c>
      <c r="B51" s="4">
        <v>32</v>
      </c>
      <c r="N51" s="1">
        <v>0.83333333333333337</v>
      </c>
      <c r="O51" s="4">
        <v>32</v>
      </c>
    </row>
    <row r="52" spans="1:19" x14ac:dyDescent="0.25">
      <c r="A52" s="1">
        <v>0.875</v>
      </c>
      <c r="B52" s="4">
        <v>34</v>
      </c>
      <c r="N52" s="1">
        <v>0.875</v>
      </c>
      <c r="O52" s="4">
        <v>34</v>
      </c>
    </row>
    <row r="53" spans="1:19" x14ac:dyDescent="0.25">
      <c r="A53" s="1">
        <v>0.91666666666666663</v>
      </c>
      <c r="B53" s="4">
        <v>33</v>
      </c>
      <c r="N53" s="1">
        <v>0.91666666666666663</v>
      </c>
      <c r="O53" s="4">
        <v>33</v>
      </c>
    </row>
    <row r="54" spans="1:19" x14ac:dyDescent="0.25">
      <c r="A54" s="1">
        <v>0.95833333333333337</v>
      </c>
      <c r="B54" s="4">
        <v>30</v>
      </c>
      <c r="N54" s="1">
        <v>0.95833333333333337</v>
      </c>
      <c r="O54" s="4">
        <v>30</v>
      </c>
    </row>
    <row r="55" spans="1:19" x14ac:dyDescent="0.25">
      <c r="A55" s="2">
        <v>1</v>
      </c>
      <c r="B55" s="4">
        <v>27</v>
      </c>
      <c r="N55" s="2">
        <v>1</v>
      </c>
      <c r="O55" s="4">
        <v>27</v>
      </c>
    </row>
    <row r="57" spans="1:19" x14ac:dyDescent="0.25">
      <c r="A57" t="s">
        <v>2</v>
      </c>
      <c r="B57" t="s">
        <v>5</v>
      </c>
      <c r="C57" s="13" t="s">
        <v>6</v>
      </c>
      <c r="D57" s="14" t="s">
        <v>7</v>
      </c>
      <c r="E57" s="15" t="s">
        <v>8</v>
      </c>
      <c r="F57" s="16" t="s">
        <v>9</v>
      </c>
      <c r="G57" s="17" t="s">
        <v>10</v>
      </c>
      <c r="H57" s="18" t="s">
        <v>11</v>
      </c>
      <c r="I57" s="19" t="s">
        <v>12</v>
      </c>
      <c r="J57" s="20" t="s">
        <v>13</v>
      </c>
      <c r="K57" s="21" t="s">
        <v>14</v>
      </c>
      <c r="L57" s="22" t="s">
        <v>15</v>
      </c>
      <c r="M57" t="s">
        <v>16</v>
      </c>
      <c r="R57" s="4"/>
      <c r="S57" s="4">
        <f>R57/24</f>
        <v>0</v>
      </c>
    </row>
    <row r="58" spans="1:19" x14ac:dyDescent="0.25">
      <c r="A58" s="1">
        <v>4.1666666666666664E-2</v>
      </c>
      <c r="B58" s="4">
        <v>25</v>
      </c>
      <c r="C58" s="5">
        <v>0</v>
      </c>
      <c r="D58" s="6">
        <v>0</v>
      </c>
      <c r="E58" s="6">
        <v>14</v>
      </c>
      <c r="F58" s="6">
        <v>0</v>
      </c>
      <c r="G58" s="6">
        <v>0</v>
      </c>
      <c r="H58" s="6">
        <v>0</v>
      </c>
      <c r="I58" s="6">
        <v>7</v>
      </c>
      <c r="J58" s="6">
        <v>3</v>
      </c>
      <c r="K58" s="6">
        <v>0</v>
      </c>
      <c r="L58" s="7">
        <v>1</v>
      </c>
      <c r="M58" s="4">
        <f>C58+D58+E58+F58+G58+H58+I58+J58+K58+L58</f>
        <v>25</v>
      </c>
      <c r="N58" t="str">
        <f>IF(M58=B58,"bilanciato","errore")</f>
        <v>bilanciato</v>
      </c>
      <c r="R58" s="4"/>
      <c r="S58" s="4">
        <f t="shared" ref="S58:S71" si="0">R58/24</f>
        <v>0</v>
      </c>
    </row>
    <row r="59" spans="1:19" x14ac:dyDescent="0.25">
      <c r="A59" s="1">
        <v>8.3333333333333329E-2</v>
      </c>
      <c r="B59" s="4">
        <v>24</v>
      </c>
      <c r="C59" s="8">
        <v>0</v>
      </c>
      <c r="D59" s="4">
        <v>0</v>
      </c>
      <c r="E59" s="4">
        <v>13</v>
      </c>
      <c r="F59" s="4">
        <v>0</v>
      </c>
      <c r="G59" s="4">
        <v>0</v>
      </c>
      <c r="H59" s="4">
        <v>0</v>
      </c>
      <c r="I59" s="4">
        <v>7</v>
      </c>
      <c r="J59" s="4">
        <v>3</v>
      </c>
      <c r="K59" s="4">
        <v>0</v>
      </c>
      <c r="L59" s="9">
        <v>1</v>
      </c>
      <c r="M59" s="4">
        <f t="shared" ref="M59:M82" si="1">C59+D59+E59+F59+G59+H59+I59+J59+K59+L59</f>
        <v>24</v>
      </c>
      <c r="N59" t="str">
        <f t="shared" ref="N59:N81" si="2">IF(M59=B59,"bilanciato","errore")</f>
        <v>bilanciato</v>
      </c>
      <c r="R59" s="4"/>
      <c r="S59" s="4">
        <f t="shared" si="0"/>
        <v>0</v>
      </c>
    </row>
    <row r="60" spans="1:19" x14ac:dyDescent="0.25">
      <c r="A60" s="1">
        <v>0.125</v>
      </c>
      <c r="B60" s="4">
        <v>24</v>
      </c>
      <c r="C60" s="8">
        <v>0</v>
      </c>
      <c r="D60" s="4">
        <v>0</v>
      </c>
      <c r="E60" s="4">
        <v>13</v>
      </c>
      <c r="F60" s="4">
        <v>0</v>
      </c>
      <c r="G60" s="4">
        <v>0</v>
      </c>
      <c r="H60" s="4">
        <v>0</v>
      </c>
      <c r="I60" s="4">
        <v>7</v>
      </c>
      <c r="J60" s="4">
        <v>3</v>
      </c>
      <c r="K60" s="4">
        <v>0</v>
      </c>
      <c r="L60" s="9">
        <v>1</v>
      </c>
      <c r="M60" s="4">
        <f t="shared" si="1"/>
        <v>24</v>
      </c>
      <c r="N60" t="str">
        <f t="shared" si="2"/>
        <v>bilanciato</v>
      </c>
      <c r="R60" s="4"/>
      <c r="S60" s="4">
        <f t="shared" si="0"/>
        <v>0</v>
      </c>
    </row>
    <row r="61" spans="1:19" x14ac:dyDescent="0.25">
      <c r="A61" s="1">
        <v>0.16666666666666666</v>
      </c>
      <c r="B61" s="4">
        <v>23</v>
      </c>
      <c r="C61" s="8">
        <v>0</v>
      </c>
      <c r="D61" s="4">
        <v>0</v>
      </c>
      <c r="E61" s="4">
        <v>13</v>
      </c>
      <c r="F61" s="4">
        <v>0</v>
      </c>
      <c r="G61" s="4">
        <v>0</v>
      </c>
      <c r="H61" s="4">
        <v>0</v>
      </c>
      <c r="I61" s="4">
        <v>6</v>
      </c>
      <c r="J61" s="4">
        <v>3</v>
      </c>
      <c r="K61" s="4">
        <v>0</v>
      </c>
      <c r="L61" s="9">
        <v>1</v>
      </c>
      <c r="M61" s="4">
        <f t="shared" si="1"/>
        <v>23</v>
      </c>
      <c r="N61" t="str">
        <f t="shared" si="2"/>
        <v>bilanciato</v>
      </c>
      <c r="R61" s="4"/>
      <c r="S61" s="4">
        <f t="shared" si="0"/>
        <v>0</v>
      </c>
    </row>
    <row r="62" spans="1:19" x14ac:dyDescent="0.25">
      <c r="A62" s="1">
        <v>0.20833333333333334</v>
      </c>
      <c r="B62" s="4">
        <v>23</v>
      </c>
      <c r="C62" s="8">
        <v>0</v>
      </c>
      <c r="D62" s="4">
        <v>0</v>
      </c>
      <c r="E62" s="4">
        <v>13</v>
      </c>
      <c r="F62" s="4">
        <v>0</v>
      </c>
      <c r="G62" s="4">
        <v>0</v>
      </c>
      <c r="H62" s="4">
        <v>0</v>
      </c>
      <c r="I62" s="4">
        <v>6</v>
      </c>
      <c r="J62" s="4">
        <v>3</v>
      </c>
      <c r="K62" s="4">
        <v>0</v>
      </c>
      <c r="L62" s="9">
        <v>1</v>
      </c>
      <c r="M62" s="4">
        <f t="shared" si="1"/>
        <v>23</v>
      </c>
      <c r="N62" t="str">
        <f t="shared" si="2"/>
        <v>bilanciato</v>
      </c>
      <c r="R62" s="4"/>
      <c r="S62" s="4">
        <f t="shared" si="0"/>
        <v>0</v>
      </c>
    </row>
    <row r="63" spans="1:19" x14ac:dyDescent="0.25">
      <c r="A63" s="1">
        <v>0.25</v>
      </c>
      <c r="B63" s="4">
        <v>23</v>
      </c>
      <c r="C63" s="8">
        <v>0</v>
      </c>
      <c r="D63" s="4">
        <v>0</v>
      </c>
      <c r="E63" s="4">
        <v>13</v>
      </c>
      <c r="F63" s="4">
        <v>0</v>
      </c>
      <c r="G63" s="4">
        <v>0</v>
      </c>
      <c r="H63" s="4">
        <v>0</v>
      </c>
      <c r="I63" s="4">
        <v>6</v>
      </c>
      <c r="J63" s="4">
        <v>3</v>
      </c>
      <c r="K63" s="4">
        <v>0</v>
      </c>
      <c r="L63" s="9">
        <v>1</v>
      </c>
      <c r="M63" s="4">
        <f t="shared" si="1"/>
        <v>23</v>
      </c>
      <c r="N63" t="str">
        <f t="shared" si="2"/>
        <v>bilanciato</v>
      </c>
      <c r="R63" s="4"/>
      <c r="S63" s="4">
        <f t="shared" si="0"/>
        <v>0</v>
      </c>
    </row>
    <row r="64" spans="1:19" x14ac:dyDescent="0.25">
      <c r="A64" s="1">
        <v>0.29166666666666669</v>
      </c>
      <c r="B64" s="4">
        <v>24</v>
      </c>
      <c r="C64" s="8">
        <v>0</v>
      </c>
      <c r="D64" s="4">
        <v>0</v>
      </c>
      <c r="E64" s="4">
        <v>14</v>
      </c>
      <c r="F64" s="4">
        <v>0</v>
      </c>
      <c r="G64" s="4">
        <v>0</v>
      </c>
      <c r="H64" s="4">
        <v>0</v>
      </c>
      <c r="I64" s="4">
        <v>6</v>
      </c>
      <c r="J64" s="4">
        <v>3</v>
      </c>
      <c r="K64" s="4">
        <v>0</v>
      </c>
      <c r="L64" s="9">
        <v>1</v>
      </c>
      <c r="M64" s="4">
        <f t="shared" si="1"/>
        <v>24</v>
      </c>
      <c r="N64" t="str">
        <f t="shared" si="2"/>
        <v>bilanciato</v>
      </c>
      <c r="R64" s="4"/>
      <c r="S64" s="4">
        <f t="shared" si="0"/>
        <v>0</v>
      </c>
    </row>
    <row r="65" spans="1:19" x14ac:dyDescent="0.25">
      <c r="A65" s="1">
        <v>0.33333333333333331</v>
      </c>
      <c r="B65" s="4">
        <v>24</v>
      </c>
      <c r="C65" s="8">
        <v>0</v>
      </c>
      <c r="D65" s="4">
        <v>0</v>
      </c>
      <c r="E65" s="4">
        <v>14</v>
      </c>
      <c r="F65" s="4">
        <v>0</v>
      </c>
      <c r="G65" s="4">
        <v>0</v>
      </c>
      <c r="H65" s="4">
        <v>0</v>
      </c>
      <c r="I65" s="4">
        <v>6</v>
      </c>
      <c r="J65" s="4">
        <v>3</v>
      </c>
      <c r="K65" s="4">
        <v>0</v>
      </c>
      <c r="L65" s="9">
        <v>1</v>
      </c>
      <c r="M65" s="4">
        <f t="shared" si="1"/>
        <v>24</v>
      </c>
      <c r="N65" t="str">
        <f t="shared" si="2"/>
        <v>bilanciato</v>
      </c>
      <c r="R65" s="4"/>
      <c r="S65" s="4">
        <f t="shared" si="0"/>
        <v>0</v>
      </c>
    </row>
    <row r="66" spans="1:19" x14ac:dyDescent="0.25">
      <c r="A66" s="1">
        <v>0.375</v>
      </c>
      <c r="B66" s="4">
        <v>26</v>
      </c>
      <c r="C66" s="8">
        <v>0</v>
      </c>
      <c r="D66" s="4">
        <v>0</v>
      </c>
      <c r="E66" s="4">
        <v>15</v>
      </c>
      <c r="F66" s="4">
        <v>0</v>
      </c>
      <c r="G66" s="4">
        <v>0</v>
      </c>
      <c r="H66" s="4">
        <v>0</v>
      </c>
      <c r="I66" s="4">
        <v>7</v>
      </c>
      <c r="J66" s="4">
        <v>3</v>
      </c>
      <c r="K66" s="4">
        <v>0</v>
      </c>
      <c r="L66" s="9">
        <v>1</v>
      </c>
      <c r="M66" s="4">
        <f t="shared" si="1"/>
        <v>26</v>
      </c>
      <c r="N66" t="str">
        <f t="shared" si="2"/>
        <v>bilanciato</v>
      </c>
      <c r="R66" s="4"/>
      <c r="S66" s="4">
        <f t="shared" si="0"/>
        <v>0</v>
      </c>
    </row>
    <row r="67" spans="1:19" x14ac:dyDescent="0.25">
      <c r="A67" s="1">
        <v>0.41666666666666669</v>
      </c>
      <c r="B67" s="4">
        <v>28</v>
      </c>
      <c r="C67" s="8">
        <v>0</v>
      </c>
      <c r="D67" s="4">
        <v>1</v>
      </c>
      <c r="E67" s="4">
        <v>14</v>
      </c>
      <c r="F67" s="4">
        <v>0</v>
      </c>
      <c r="G67" s="4">
        <v>0</v>
      </c>
      <c r="H67" s="4">
        <v>0</v>
      </c>
      <c r="I67" s="4">
        <v>7</v>
      </c>
      <c r="J67" s="4">
        <v>3</v>
      </c>
      <c r="K67" s="4">
        <v>2</v>
      </c>
      <c r="L67" s="9">
        <v>1</v>
      </c>
      <c r="M67" s="4">
        <f t="shared" si="1"/>
        <v>28</v>
      </c>
      <c r="N67" t="str">
        <f t="shared" si="2"/>
        <v>bilanciato</v>
      </c>
      <c r="R67" s="4"/>
      <c r="S67" s="4">
        <f t="shared" si="0"/>
        <v>0</v>
      </c>
    </row>
    <row r="68" spans="1:19" x14ac:dyDescent="0.25">
      <c r="A68" s="1">
        <v>0.45833333333333331</v>
      </c>
      <c r="B68" s="4">
        <v>30</v>
      </c>
      <c r="C68" s="8">
        <v>2</v>
      </c>
      <c r="D68" s="4">
        <v>0</v>
      </c>
      <c r="E68" s="4">
        <v>14</v>
      </c>
      <c r="F68" s="4">
        <v>0</v>
      </c>
      <c r="G68" s="4">
        <v>0</v>
      </c>
      <c r="H68" s="4">
        <v>0</v>
      </c>
      <c r="I68" s="4">
        <v>7</v>
      </c>
      <c r="J68" s="4">
        <v>3</v>
      </c>
      <c r="K68" s="4">
        <v>3</v>
      </c>
      <c r="L68" s="9">
        <v>1</v>
      </c>
      <c r="M68" s="4">
        <f t="shared" si="1"/>
        <v>30</v>
      </c>
      <c r="N68" t="str">
        <f t="shared" si="2"/>
        <v>bilanciato</v>
      </c>
      <c r="R68" s="4"/>
      <c r="S68" s="4">
        <f t="shared" si="0"/>
        <v>0</v>
      </c>
    </row>
    <row r="69" spans="1:19" x14ac:dyDescent="0.25">
      <c r="A69" s="1">
        <v>0.5</v>
      </c>
      <c r="B69" s="4">
        <v>31</v>
      </c>
      <c r="C69" s="8">
        <v>0</v>
      </c>
      <c r="D69" s="4">
        <v>0</v>
      </c>
      <c r="E69" s="4">
        <v>18</v>
      </c>
      <c r="F69" s="4">
        <v>0</v>
      </c>
      <c r="G69" s="4">
        <v>0</v>
      </c>
      <c r="H69" s="4">
        <v>0</v>
      </c>
      <c r="I69" s="4">
        <v>7</v>
      </c>
      <c r="J69" s="4">
        <v>3</v>
      </c>
      <c r="K69" s="4">
        <v>2</v>
      </c>
      <c r="L69" s="9">
        <v>1</v>
      </c>
      <c r="M69" s="4">
        <f t="shared" si="1"/>
        <v>31</v>
      </c>
      <c r="N69" t="str">
        <f t="shared" si="2"/>
        <v>bilanciato</v>
      </c>
      <c r="R69" s="4"/>
      <c r="S69" s="4">
        <f t="shared" si="0"/>
        <v>0</v>
      </c>
    </row>
    <row r="70" spans="1:19" x14ac:dyDescent="0.25">
      <c r="A70" s="1">
        <v>0.54166666666666663</v>
      </c>
      <c r="B70" s="4">
        <v>31</v>
      </c>
      <c r="C70" s="8">
        <v>0</v>
      </c>
      <c r="D70" s="4">
        <v>1</v>
      </c>
      <c r="E70" s="4">
        <v>18</v>
      </c>
      <c r="F70" s="4">
        <v>0</v>
      </c>
      <c r="G70" s="4">
        <v>0</v>
      </c>
      <c r="H70" s="4">
        <v>0</v>
      </c>
      <c r="I70" s="4">
        <v>7</v>
      </c>
      <c r="J70" s="4">
        <v>3</v>
      </c>
      <c r="K70" s="4">
        <v>1</v>
      </c>
      <c r="L70" s="9">
        <v>1</v>
      </c>
      <c r="M70" s="4">
        <f t="shared" si="1"/>
        <v>31</v>
      </c>
      <c r="N70" t="str">
        <f t="shared" si="2"/>
        <v>bilanciato</v>
      </c>
      <c r="R70" s="4"/>
      <c r="S70" s="4">
        <f t="shared" si="0"/>
        <v>0</v>
      </c>
    </row>
    <row r="71" spans="1:19" x14ac:dyDescent="0.25">
      <c r="A71" s="1">
        <v>0.58333333333333337</v>
      </c>
      <c r="B71" s="4">
        <v>28</v>
      </c>
      <c r="C71" s="8">
        <v>0</v>
      </c>
      <c r="D71" s="4">
        <v>0</v>
      </c>
      <c r="E71" s="4">
        <v>14</v>
      </c>
      <c r="F71" s="4">
        <v>0</v>
      </c>
      <c r="G71" s="4">
        <v>0</v>
      </c>
      <c r="H71" s="4">
        <v>0</v>
      </c>
      <c r="I71" s="4">
        <v>7</v>
      </c>
      <c r="J71" s="4">
        <v>3</v>
      </c>
      <c r="K71" s="4">
        <v>3</v>
      </c>
      <c r="L71" s="9">
        <v>1</v>
      </c>
      <c r="M71" s="4">
        <f t="shared" si="1"/>
        <v>28</v>
      </c>
      <c r="N71" t="str">
        <f t="shared" si="2"/>
        <v>bilanciato</v>
      </c>
      <c r="R71" s="4"/>
      <c r="S71" s="4">
        <f t="shared" si="0"/>
        <v>0</v>
      </c>
    </row>
    <row r="72" spans="1:19" x14ac:dyDescent="0.25">
      <c r="A72" s="1">
        <v>0.625</v>
      </c>
      <c r="B72" s="4">
        <v>27</v>
      </c>
      <c r="C72" s="8">
        <v>0</v>
      </c>
      <c r="D72" s="4">
        <v>0</v>
      </c>
      <c r="E72" s="4">
        <v>14</v>
      </c>
      <c r="F72" s="4">
        <v>0</v>
      </c>
      <c r="G72" s="4">
        <v>0</v>
      </c>
      <c r="H72" s="4">
        <v>0</v>
      </c>
      <c r="I72" s="4">
        <v>7</v>
      </c>
      <c r="J72" s="4">
        <v>3</v>
      </c>
      <c r="K72" s="4">
        <v>2</v>
      </c>
      <c r="L72" s="9">
        <v>1</v>
      </c>
      <c r="M72" s="4">
        <f t="shared" si="1"/>
        <v>27</v>
      </c>
      <c r="N72" t="str">
        <f t="shared" si="2"/>
        <v>bilanciato</v>
      </c>
    </row>
    <row r="73" spans="1:19" x14ac:dyDescent="0.25">
      <c r="A73" s="1">
        <v>0.66666666666666663</v>
      </c>
      <c r="B73" s="4">
        <v>27</v>
      </c>
      <c r="C73" s="8">
        <v>0</v>
      </c>
      <c r="D73" s="4">
        <v>0</v>
      </c>
      <c r="E73" s="4">
        <v>12</v>
      </c>
      <c r="F73" s="4">
        <v>0</v>
      </c>
      <c r="G73" s="4">
        <v>0</v>
      </c>
      <c r="H73" s="4">
        <v>0</v>
      </c>
      <c r="I73" s="4">
        <v>7</v>
      </c>
      <c r="J73" s="4">
        <v>3</v>
      </c>
      <c r="K73" s="4">
        <v>4</v>
      </c>
      <c r="L73" s="9">
        <v>1</v>
      </c>
      <c r="M73" s="4">
        <f t="shared" si="1"/>
        <v>27</v>
      </c>
      <c r="N73" t="str">
        <f t="shared" si="2"/>
        <v>bilanciato</v>
      </c>
    </row>
    <row r="74" spans="1:19" x14ac:dyDescent="0.25">
      <c r="A74" s="1">
        <v>0.70833333333333337</v>
      </c>
      <c r="B74" s="4">
        <v>27</v>
      </c>
      <c r="C74" s="8">
        <v>0</v>
      </c>
      <c r="D74" s="4">
        <v>0</v>
      </c>
      <c r="E74" s="4">
        <v>16</v>
      </c>
      <c r="F74" s="4">
        <v>0</v>
      </c>
      <c r="G74" s="4">
        <v>0</v>
      </c>
      <c r="H74" s="4">
        <v>0</v>
      </c>
      <c r="I74" s="4">
        <v>7</v>
      </c>
      <c r="J74" s="4">
        <v>3</v>
      </c>
      <c r="K74" s="4">
        <v>0</v>
      </c>
      <c r="L74" s="9">
        <v>1</v>
      </c>
      <c r="M74" s="4">
        <f t="shared" si="1"/>
        <v>27</v>
      </c>
      <c r="N74" t="str">
        <f t="shared" si="2"/>
        <v>bilanciato</v>
      </c>
    </row>
    <row r="75" spans="1:19" x14ac:dyDescent="0.25">
      <c r="A75" s="1">
        <v>0.75</v>
      </c>
      <c r="B75" s="4">
        <v>27</v>
      </c>
      <c r="C75" s="8">
        <v>0</v>
      </c>
      <c r="D75" s="4">
        <v>0</v>
      </c>
      <c r="E75" s="4">
        <v>17</v>
      </c>
      <c r="F75" s="4">
        <v>0</v>
      </c>
      <c r="G75" s="4">
        <v>0</v>
      </c>
      <c r="H75" s="4">
        <v>0</v>
      </c>
      <c r="I75" s="4">
        <v>6</v>
      </c>
      <c r="J75" s="4">
        <v>3</v>
      </c>
      <c r="K75" s="4">
        <v>0</v>
      </c>
      <c r="L75" s="9">
        <v>1</v>
      </c>
      <c r="M75" s="4">
        <f t="shared" si="1"/>
        <v>27</v>
      </c>
      <c r="N75" t="str">
        <f t="shared" si="2"/>
        <v>bilanciato</v>
      </c>
      <c r="P75" s="26" t="s">
        <v>17</v>
      </c>
      <c r="Q75" s="28" t="s">
        <v>18</v>
      </c>
      <c r="R75" t="s">
        <v>19</v>
      </c>
    </row>
    <row r="76" spans="1:19" x14ac:dyDescent="0.25">
      <c r="A76" s="1">
        <v>0.79166666666666663</v>
      </c>
      <c r="B76" s="4">
        <v>28</v>
      </c>
      <c r="C76" s="8">
        <v>2</v>
      </c>
      <c r="D76" s="4">
        <v>0</v>
      </c>
      <c r="E76" s="4">
        <v>15</v>
      </c>
      <c r="F76" s="4">
        <v>0</v>
      </c>
      <c r="G76" s="4">
        <v>0</v>
      </c>
      <c r="H76" s="4">
        <v>0</v>
      </c>
      <c r="I76" s="4">
        <v>7</v>
      </c>
      <c r="J76" s="4">
        <v>3</v>
      </c>
      <c r="K76" s="4">
        <v>0</v>
      </c>
      <c r="L76" s="9">
        <v>1</v>
      </c>
      <c r="M76" s="4">
        <f t="shared" si="1"/>
        <v>28</v>
      </c>
      <c r="N76" t="str">
        <f t="shared" si="2"/>
        <v>bilanciato</v>
      </c>
      <c r="O76" s="25"/>
      <c r="P76" s="27">
        <f>(C82*C83+D82*D83+E82*E83+F82*F83+H82*H83+I82*I83+J82*J83+K82*K83+L82*L83)/B82</f>
        <v>7.5823170731707315E-2</v>
      </c>
      <c r="Q76" s="29">
        <f>(C82*C84+D82*D84+E82*E84+F82*F84+H82*H84+I82*I84+J82*J84+K82*K84+L82*L84)/B82</f>
        <v>236.70121951219511</v>
      </c>
    </row>
    <row r="77" spans="1:19" x14ac:dyDescent="0.25">
      <c r="A77" s="1">
        <v>0.83333333333333337</v>
      </c>
      <c r="B77" s="4">
        <v>32</v>
      </c>
      <c r="C77" s="8">
        <v>2</v>
      </c>
      <c r="D77" s="4">
        <v>0</v>
      </c>
      <c r="E77" s="4">
        <v>20</v>
      </c>
      <c r="F77" s="4">
        <v>0</v>
      </c>
      <c r="G77" s="4">
        <v>0</v>
      </c>
      <c r="H77" s="4">
        <v>0</v>
      </c>
      <c r="I77" s="4">
        <v>6</v>
      </c>
      <c r="J77" s="4">
        <v>3</v>
      </c>
      <c r="K77" s="4">
        <v>0</v>
      </c>
      <c r="L77" s="9">
        <v>1</v>
      </c>
      <c r="M77" s="4">
        <f t="shared" si="1"/>
        <v>32</v>
      </c>
      <c r="N77" t="str">
        <f t="shared" si="2"/>
        <v>bilanciato</v>
      </c>
    </row>
    <row r="78" spans="1:19" x14ac:dyDescent="0.25">
      <c r="A78" s="1">
        <v>0.875</v>
      </c>
      <c r="B78" s="4">
        <v>34</v>
      </c>
      <c r="C78" s="8">
        <v>3</v>
      </c>
      <c r="D78" s="4">
        <v>2</v>
      </c>
      <c r="E78" s="4">
        <v>18</v>
      </c>
      <c r="F78" s="4">
        <v>0</v>
      </c>
      <c r="G78" s="4">
        <v>0</v>
      </c>
      <c r="H78" s="4">
        <v>0</v>
      </c>
      <c r="I78" s="4">
        <v>7</v>
      </c>
      <c r="J78" s="4">
        <v>3</v>
      </c>
      <c r="K78" s="4">
        <v>0</v>
      </c>
      <c r="L78" s="9">
        <v>1</v>
      </c>
      <c r="M78" s="4">
        <f t="shared" si="1"/>
        <v>34</v>
      </c>
      <c r="N78" t="str">
        <f t="shared" si="2"/>
        <v>bilanciato</v>
      </c>
    </row>
    <row r="79" spans="1:19" x14ac:dyDescent="0.25">
      <c r="A79" s="1">
        <v>0.91666666666666663</v>
      </c>
      <c r="B79" s="4">
        <v>33</v>
      </c>
      <c r="C79" s="8">
        <v>3</v>
      </c>
      <c r="D79" s="4">
        <v>2</v>
      </c>
      <c r="E79" s="4">
        <v>17</v>
      </c>
      <c r="F79" s="4">
        <v>0</v>
      </c>
      <c r="G79" s="4">
        <v>0</v>
      </c>
      <c r="H79" s="4">
        <v>0</v>
      </c>
      <c r="I79" s="4">
        <v>7</v>
      </c>
      <c r="J79" s="4">
        <v>3</v>
      </c>
      <c r="K79" s="4">
        <v>0</v>
      </c>
      <c r="L79" s="9">
        <v>1</v>
      </c>
      <c r="M79" s="4">
        <f t="shared" si="1"/>
        <v>33</v>
      </c>
      <c r="N79" t="str">
        <f t="shared" si="2"/>
        <v>bilanciato</v>
      </c>
    </row>
    <row r="80" spans="1:19" x14ac:dyDescent="0.25">
      <c r="A80" s="1">
        <v>0.95833333333333337</v>
      </c>
      <c r="B80" s="4">
        <v>30</v>
      </c>
      <c r="C80" s="8">
        <v>1</v>
      </c>
      <c r="D80" s="4">
        <v>0</v>
      </c>
      <c r="E80" s="4">
        <v>18</v>
      </c>
      <c r="F80" s="4">
        <v>0</v>
      </c>
      <c r="G80" s="4">
        <v>0</v>
      </c>
      <c r="H80" s="4">
        <v>0</v>
      </c>
      <c r="I80" s="4">
        <v>7</v>
      </c>
      <c r="J80" s="4">
        <v>3</v>
      </c>
      <c r="K80" s="4">
        <v>0</v>
      </c>
      <c r="L80" s="9">
        <v>1</v>
      </c>
      <c r="M80" s="4">
        <f t="shared" si="1"/>
        <v>30</v>
      </c>
      <c r="N80" t="str">
        <f t="shared" si="2"/>
        <v>bilanciato</v>
      </c>
    </row>
    <row r="81" spans="1:14" x14ac:dyDescent="0.25">
      <c r="A81" s="2">
        <v>1</v>
      </c>
      <c r="B81" s="4">
        <v>27</v>
      </c>
      <c r="C81" s="10">
        <v>0</v>
      </c>
      <c r="D81" s="11">
        <v>0</v>
      </c>
      <c r="E81" s="11">
        <v>17</v>
      </c>
      <c r="F81" s="11">
        <v>0</v>
      </c>
      <c r="G81" s="11">
        <v>0</v>
      </c>
      <c r="H81" s="11">
        <v>0</v>
      </c>
      <c r="I81" s="11">
        <v>6</v>
      </c>
      <c r="J81" s="11">
        <v>3</v>
      </c>
      <c r="K81" s="11">
        <v>0</v>
      </c>
      <c r="L81" s="12">
        <v>1</v>
      </c>
      <c r="M81" s="4">
        <f t="shared" si="1"/>
        <v>27</v>
      </c>
      <c r="N81" t="str">
        <f t="shared" si="2"/>
        <v>bilanciato</v>
      </c>
    </row>
    <row r="82" spans="1:14" x14ac:dyDescent="0.25">
      <c r="B82" s="4">
        <f>SUM(B58:B81)</f>
        <v>656</v>
      </c>
      <c r="C82" s="4">
        <f t="shared" ref="C82:K82" si="3">SUM(C58:C81)</f>
        <v>13</v>
      </c>
      <c r="D82" s="4">
        <f t="shared" si="3"/>
        <v>6</v>
      </c>
      <c r="E82" s="4">
        <f t="shared" si="3"/>
        <v>364</v>
      </c>
      <c r="F82" s="4">
        <f t="shared" si="3"/>
        <v>0</v>
      </c>
      <c r="G82" s="4">
        <f t="shared" si="3"/>
        <v>0</v>
      </c>
      <c r="H82" s="4">
        <f t="shared" si="3"/>
        <v>0</v>
      </c>
      <c r="I82" s="4">
        <f t="shared" si="3"/>
        <v>160</v>
      </c>
      <c r="J82" s="4">
        <f t="shared" si="3"/>
        <v>72</v>
      </c>
      <c r="K82" s="4">
        <f t="shared" si="3"/>
        <v>17</v>
      </c>
      <c r="L82" s="4">
        <v>0</v>
      </c>
      <c r="M82" s="4">
        <f t="shared" si="1"/>
        <v>632</v>
      </c>
    </row>
    <row r="83" spans="1:14" x14ac:dyDescent="0.25">
      <c r="B83" t="s">
        <v>17</v>
      </c>
      <c r="C83" s="23">
        <v>0.08</v>
      </c>
      <c r="D83" s="24">
        <v>0.09</v>
      </c>
      <c r="E83" s="24">
        <v>7.0000000000000007E-2</v>
      </c>
      <c r="F83" s="24">
        <v>0.18</v>
      </c>
      <c r="G83" s="24"/>
      <c r="H83" s="24">
        <v>0.06</v>
      </c>
      <c r="I83" s="24">
        <v>0.08</v>
      </c>
      <c r="J83" s="24">
        <v>0.09</v>
      </c>
      <c r="K83" s="24">
        <v>0.2</v>
      </c>
      <c r="L83" s="24">
        <v>0.08</v>
      </c>
    </row>
    <row r="84" spans="1:14" x14ac:dyDescent="0.25">
      <c r="B84" t="s">
        <v>18</v>
      </c>
      <c r="C84" s="4">
        <v>900</v>
      </c>
      <c r="D84" s="4">
        <v>600</v>
      </c>
      <c r="E84" s="4">
        <v>370</v>
      </c>
      <c r="F84" s="4">
        <v>300</v>
      </c>
      <c r="H84" s="4">
        <v>10</v>
      </c>
      <c r="I84" s="4">
        <v>24</v>
      </c>
      <c r="J84" s="4">
        <v>7</v>
      </c>
      <c r="K84" s="4">
        <v>56</v>
      </c>
      <c r="L84" s="4">
        <v>20</v>
      </c>
    </row>
    <row r="85" spans="1:14" x14ac:dyDescent="0.25">
      <c r="B85" t="s">
        <v>20</v>
      </c>
    </row>
  </sheetData>
  <dataValidations count="12">
    <dataValidation type="list" allowBlank="1" showInputMessage="1" showErrorMessage="1" sqref="E58:E81" xr:uid="{81AEE53E-182C-424F-BD09-4ADFB65CE1B2}">
      <formula1>"0,1,2,3,4,5,6,7,8,9,10,11,12,13,14,15,16,17,18,19,20"</formula1>
    </dataValidation>
    <dataValidation type="list" allowBlank="1" showInputMessage="1" showErrorMessage="1" sqref="F58:F81 C58:C81 K74" xr:uid="{8AD9B307-452C-445A-BBB9-C6F4C7ACEE57}">
      <formula1>"0,1,2,3,"</formula1>
    </dataValidation>
    <dataValidation type="list" allowBlank="1" showInputMessage="1" showErrorMessage="1" sqref="D58:D81" xr:uid="{66E414FF-02C0-408C-B53F-0346E7B98625}">
      <formula1>"0,1,2"</formula1>
    </dataValidation>
    <dataValidation type="list" allowBlank="1" showInputMessage="1" showErrorMessage="1" sqref="G58:G81 K58:K65 K75:K81" xr:uid="{EF4DA212-2476-4928-83F7-7EF78FEAF542}">
      <formula1>"0"</formula1>
    </dataValidation>
    <dataValidation type="list" allowBlank="1" showInputMessage="1" showErrorMessage="1" sqref="H58:H81" xr:uid="{A347D5B0-0606-4DE5-B2B5-D72D5B5BFBEE}">
      <formula1>"0,"</formula1>
    </dataValidation>
    <dataValidation type="list" allowBlank="1" showInputMessage="1" showErrorMessage="1" sqref="I58:I81" xr:uid="{CAABAB0F-EED8-4325-B224-187C692AEDC6}">
      <formula1>"0,1,2,3,4,5,6,7"</formula1>
    </dataValidation>
    <dataValidation type="list" allowBlank="1" showInputMessage="1" showErrorMessage="1" sqref="J58:J81 K67" xr:uid="{4A581C42-4149-4D8C-B264-41496CB13323}">
      <formula1>"0,1,2,3"</formula1>
    </dataValidation>
    <dataValidation type="list" allowBlank="1" showInputMessage="1" showErrorMessage="1" sqref="K66" xr:uid="{9B30EFD6-6A26-45BA-AC04-897B315B1463}">
      <formula1>"0,1,2,"</formula1>
    </dataValidation>
    <dataValidation type="list" allowBlank="1" showInputMessage="1" showErrorMessage="1" sqref="K68" xr:uid="{AE178E56-7883-43C6-AD0A-5EE8ACD46F67}">
      <formula1>"0,1,2,3,4,"</formula1>
    </dataValidation>
    <dataValidation type="list" allowBlank="1" showInputMessage="1" showErrorMessage="1" sqref="K73 K69" xr:uid="{F2D8742E-A962-414A-8D04-3EB55DEF1E0D}">
      <formula1>"0,1,2,3,4,5,6,7,8"</formula1>
    </dataValidation>
    <dataValidation type="list" allowBlank="1" showInputMessage="1" showErrorMessage="1" sqref="K70:K72" xr:uid="{9993FCC6-7AD7-498F-98FA-1A68FB9FA8A2}">
      <formula1>"0,1,2,3,4,5,6,7,8,9,10,11"</formula1>
    </dataValidation>
    <dataValidation type="list" allowBlank="1" showInputMessage="1" showErrorMessage="1" sqref="L58:L82" xr:uid="{E9B47012-3BD1-4062-83C6-A6A6213E1BD8}">
      <formula1>"0,1"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267673D1CC3A43B3E2335B62796782" ma:contentTypeVersion="9" ma:contentTypeDescription="Creare un nuovo documento." ma:contentTypeScope="" ma:versionID="c4109aec0cfe0d92a4d9deaa2ab3c67d">
  <xsd:schema xmlns:xsd="http://www.w3.org/2001/XMLSchema" xmlns:xs="http://www.w3.org/2001/XMLSchema" xmlns:p="http://schemas.microsoft.com/office/2006/metadata/properties" xmlns:ns2="57d2c54f-4a73-4cd6-99bc-6e7d1ffc7f0a" targetNamespace="http://schemas.microsoft.com/office/2006/metadata/properties" ma:root="true" ma:fieldsID="fee4a4fb92446224e20ff10a7324b1be" ns2:_="">
    <xsd:import namespace="57d2c54f-4a73-4cd6-99bc-6e7d1ffc7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2c54f-4a73-4cd6-99bc-6e7d1ffc7f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8F40DB-2DC1-4630-AF70-8176D77B9E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9C4F64-54EA-438F-9256-B8DDCECA1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d2c54f-4a73-4cd6-99bc-6e7d1ffc7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914470-5F98-41B5-ACBD-E3BCA654A90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Viola</dc:creator>
  <cp:keywords/>
  <dc:description/>
  <cp:lastModifiedBy>Utente</cp:lastModifiedBy>
  <cp:revision/>
  <dcterms:created xsi:type="dcterms:W3CDTF">2021-04-07T13:34:14Z</dcterms:created>
  <dcterms:modified xsi:type="dcterms:W3CDTF">2022-03-14T08:17:48Z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0x0101006E267673D1CC3A43B3E2335B62796782</vt:lpwstr>
  </property>
</Properties>
</file>