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valeriamilitello/Desktop/"/>
    </mc:Choice>
  </mc:AlternateContent>
  <xr:revisionPtr revIDLastSave="0" documentId="13_ncr:1_{E61A9339-49D5-3B4F-B933-483B3C75DD32}" xr6:coauthVersionLast="47" xr6:coauthVersionMax="47" xr10:uidLastSave="{00000000-0000-0000-0000-000000000000}"/>
  <bookViews>
    <workbookView xWindow="320" yWindow="460" windowWidth="28480" windowHeight="10120" tabRatio="500" activeTab="1" xr2:uid="{00000000-000D-0000-FFFF-FFFF00000000}"/>
  </bookViews>
  <sheets>
    <sheet name="I semestre" sheetId="4" r:id="rId1"/>
    <sheet name="II semestre" sheetId="5" r:id="rId2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4" i="4" l="1"/>
  <c r="O21" i="4"/>
  <c r="N21" i="4"/>
  <c r="M21" i="4"/>
  <c r="N20" i="4"/>
  <c r="M20" i="4"/>
  <c r="O7" i="4"/>
  <c r="M7" i="4"/>
  <c r="N5" i="4"/>
  <c r="M5" i="4"/>
</calcChain>
</file>

<file path=xl/sharedStrings.xml><?xml version="1.0" encoding="utf-8"?>
<sst xmlns="http://schemas.openxmlformats.org/spreadsheetml/2006/main" count="438" uniqueCount="200">
  <si>
    <t>Codice/Insegnamento/  Modulo</t>
  </si>
  <si>
    <t>codice materia</t>
  </si>
  <si>
    <t>Docente</t>
  </si>
  <si>
    <t>Lunedì</t>
  </si>
  <si>
    <t>Martedì</t>
  </si>
  <si>
    <t>Mercoledì</t>
  </si>
  <si>
    <t>Giovedì</t>
  </si>
  <si>
    <t xml:space="preserve">Fondamenti di Matematica </t>
  </si>
  <si>
    <t>03488</t>
  </si>
  <si>
    <t xml:space="preserve">Fisica I  </t>
  </si>
  <si>
    <t>Gianpiero Buscarino</t>
  </si>
  <si>
    <t xml:space="preserve">Fondamenti di Chimica </t>
  </si>
  <si>
    <t>03466</t>
  </si>
  <si>
    <t>Antonino Martorana</t>
  </si>
  <si>
    <t>Claudia Campanella</t>
  </si>
  <si>
    <t>Venerdì</t>
  </si>
  <si>
    <t>Informatica</t>
  </si>
  <si>
    <t>03927</t>
  </si>
  <si>
    <t>Salvatore Miccichè</t>
  </si>
  <si>
    <t>Marco Cannas</t>
  </si>
  <si>
    <t>I anno</t>
  </si>
  <si>
    <t>II anno</t>
  </si>
  <si>
    <t>FederOttica</t>
  </si>
  <si>
    <t>Brizzi srl</t>
  </si>
  <si>
    <t>Leone</t>
  </si>
  <si>
    <t>Napoli</t>
  </si>
  <si>
    <t>Sancataldo</t>
  </si>
  <si>
    <t>TIROCINIO di Contattologia I</t>
  </si>
  <si>
    <t>20472</t>
  </si>
  <si>
    <t>20232</t>
  </si>
  <si>
    <t>20236</t>
  </si>
  <si>
    <t>20235</t>
  </si>
  <si>
    <t>20233</t>
  </si>
  <si>
    <t>07811</t>
  </si>
  <si>
    <t>01567</t>
  </si>
  <si>
    <t xml:space="preserve">Elementi di Fisica Moderna </t>
  </si>
  <si>
    <t>Gambino</t>
  </si>
  <si>
    <t>Lauricella</t>
  </si>
  <si>
    <t>Fisica II</t>
  </si>
  <si>
    <t>Strumentazione Ottica</t>
  </si>
  <si>
    <t>TIROCINIO di Tecniche per l'Optometria II</t>
  </si>
  <si>
    <t>TIROCINIO di Lenti Oftalmiche</t>
  </si>
  <si>
    <t>TIROCINIO di Tecniche per l'Optometria I</t>
  </si>
  <si>
    <t>Laboratorio di Ottica Geometrica</t>
  </si>
  <si>
    <t xml:space="preserve">Anatomia e Istologia Oculare </t>
  </si>
  <si>
    <t>14,30-16,30</t>
  </si>
  <si>
    <t>8,30-10,30</t>
  </si>
  <si>
    <t>9,00-11,00</t>
  </si>
  <si>
    <t>11,00-13,00</t>
  </si>
  <si>
    <t>Data Inizio/Fine</t>
  </si>
  <si>
    <t>note</t>
  </si>
  <si>
    <t>08,30-10,30</t>
  </si>
  <si>
    <t>CFU</t>
  </si>
  <si>
    <t>6</t>
  </si>
  <si>
    <t>8</t>
  </si>
  <si>
    <t>5</t>
  </si>
  <si>
    <t>20692</t>
  </si>
  <si>
    <t>CLA</t>
  </si>
  <si>
    <t>Inglese  B1</t>
  </si>
  <si>
    <t>3</t>
  </si>
  <si>
    <t>Ore</t>
  </si>
  <si>
    <t>Front.</t>
  </si>
  <si>
    <t>Lab.</t>
  </si>
  <si>
    <t>Eserc.</t>
  </si>
  <si>
    <t>Fisiologia (Biochimica e Fisiologia C.I.)</t>
  </si>
  <si>
    <t>Igiene (Fisiopatologia Oculare ed Igiene C.I.)</t>
  </si>
  <si>
    <t>Fisiopatologia Oculare (Fisiopatologia Oculare ed Igiene C.I.)</t>
  </si>
  <si>
    <t xml:space="preserve">Biochimica (Biochimica e Fisiologia C.I.) </t>
  </si>
  <si>
    <t>Insegnamento a scelta</t>
  </si>
  <si>
    <t>9 (7F+2L)</t>
  </si>
  <si>
    <t>6 (5F+1L)</t>
  </si>
  <si>
    <t>6 (3F+3P)</t>
  </si>
  <si>
    <t>8,30-13,30</t>
  </si>
  <si>
    <t xml:space="preserve">09:00-13:00      </t>
  </si>
  <si>
    <t>14:30-18:30</t>
  </si>
  <si>
    <t xml:space="preserve">14:30- 18:30  </t>
  </si>
  <si>
    <t xml:space="preserve"> </t>
  </si>
  <si>
    <t xml:space="preserve">9 </t>
  </si>
  <si>
    <t>11:30-14:00</t>
  </si>
  <si>
    <t>14,30-18,30</t>
  </si>
  <si>
    <t>gli orari sono decisi dal CLA</t>
  </si>
  <si>
    <t>1 marzo/ 22 aprile</t>
  </si>
  <si>
    <t>8 (3F+5P) 75h frontali + 125 pratica</t>
  </si>
  <si>
    <t xml:space="preserve">09:30-11:30       </t>
  </si>
  <si>
    <t>Restivo</t>
  </si>
  <si>
    <t xml:space="preserve">6 </t>
  </si>
  <si>
    <t>Elementi di Interazione Radiazione-Materia</t>
  </si>
  <si>
    <t>Elementi di Struttura della Materia</t>
  </si>
  <si>
    <t>Elementi di Biofisica</t>
  </si>
  <si>
    <t>Strumentazione per Ottica ed Astronomia</t>
  </si>
  <si>
    <t>Tirocinio di Contattologia II</t>
  </si>
  <si>
    <t>Altre conoscenze utili per l'inserimento nel mondo del lavoro</t>
  </si>
  <si>
    <t>TIROCINIO di Contattologia II</t>
  </si>
  <si>
    <t>TIROCINIO di Tecniche per l'Optometria III</t>
  </si>
  <si>
    <t>Principi Chimici e Tecnologie per i Materiali C.I.,Modulo: 3DPrinting</t>
  </si>
  <si>
    <t>III anno</t>
  </si>
  <si>
    <t>Carollo</t>
  </si>
  <si>
    <t>Principato</t>
  </si>
  <si>
    <t>Argiroffi</t>
  </si>
  <si>
    <t>Principi Chimici e Tecnologie per i Materiali C.I.,Modulo: LABORATORIO DI CHIMICA DEI MATERIALI</t>
  </si>
  <si>
    <t>docente a contratto</t>
  </si>
  <si>
    <t>ore settimanali</t>
  </si>
  <si>
    <t>8h</t>
  </si>
  <si>
    <t>10h</t>
  </si>
  <si>
    <t>5h</t>
  </si>
  <si>
    <t>4h</t>
  </si>
  <si>
    <t xml:space="preserve">14:30-19:30  </t>
  </si>
  <si>
    <t>12 ottobre/  13 gennaio 2022</t>
  </si>
  <si>
    <t>13 ottobre/ 14 gennaio 2022</t>
  </si>
  <si>
    <t>i laboratori degli insegnamenti e i tirocini hanno obbligo di frequenza</t>
  </si>
  <si>
    <t>14:30-19:30</t>
  </si>
  <si>
    <t>6h</t>
  </si>
  <si>
    <t>27 settembre/ 14 gennaio 2022</t>
  </si>
  <si>
    <t>28 settembre/3 dicembre 2021</t>
  </si>
  <si>
    <t>28 settembre/ 21 dicembre 2021</t>
  </si>
  <si>
    <t>11,00-13,30</t>
  </si>
  <si>
    <t>11478</t>
  </si>
  <si>
    <t>13351</t>
  </si>
  <si>
    <t>Ordine Periti Industriali</t>
  </si>
  <si>
    <t>20241</t>
  </si>
  <si>
    <t>20242</t>
  </si>
  <si>
    <t>20243</t>
  </si>
  <si>
    <t>1</t>
  </si>
  <si>
    <t>6 (2F+4P) 50h frontali  I semestre + 100h pratica II semestre + 125h a scelta (6+5 a scelta = 11 CFU totali)</t>
  </si>
  <si>
    <r>
      <t xml:space="preserve">I Semestre </t>
    </r>
    <r>
      <rPr>
        <sz val="16"/>
        <color theme="1"/>
        <rFont val="Calibri"/>
        <family val="2"/>
        <scheme val="minor"/>
      </rPr>
      <t>(11 ottobre 2021 -  14 Gennaio 2022)</t>
    </r>
  </si>
  <si>
    <r>
      <t xml:space="preserve">I Semestre </t>
    </r>
    <r>
      <rPr>
        <sz val="16"/>
        <color theme="1"/>
        <rFont val="Calibri"/>
        <family val="2"/>
        <scheme val="minor"/>
      </rPr>
      <t>(27 SETTEMBRE 2021 -  14 GENNAIO 2022)</t>
    </r>
  </si>
  <si>
    <r>
      <t xml:space="preserve">I Semestre </t>
    </r>
    <r>
      <rPr>
        <sz val="16"/>
        <color theme="1"/>
        <rFont val="Calibri"/>
        <family val="2"/>
        <scheme val="minor"/>
      </rPr>
      <t>(27 Settembre 2021 -  14 Gennaio 2022)</t>
    </r>
  </si>
  <si>
    <t xml:space="preserve">11,00-13,30 </t>
  </si>
  <si>
    <t xml:space="preserve"> 11 ottobre/ 14 genanio2022 </t>
  </si>
  <si>
    <t>27 settembre/5 novembre 2021</t>
  </si>
  <si>
    <t>Militello</t>
  </si>
  <si>
    <t>Cavallaro</t>
  </si>
  <si>
    <t>Palmeri</t>
  </si>
  <si>
    <t>17196</t>
  </si>
  <si>
    <t>20246</t>
  </si>
  <si>
    <t>20231</t>
  </si>
  <si>
    <r>
      <rPr>
        <b/>
        <sz val="12"/>
        <color theme="1"/>
        <rFont val="Helvetica Neue"/>
        <family val="2"/>
      </rPr>
      <t>Nota</t>
    </r>
    <r>
      <rPr>
        <sz val="12"/>
        <color theme="1"/>
        <rFont val="Helvetica Neue"/>
        <family val="2"/>
      </rPr>
      <t>: Il calendario dei Laboratori e delle Esercitazioni a gruppi sarà reso noto dal docente</t>
    </r>
  </si>
  <si>
    <r>
      <rPr>
        <b/>
        <sz val="12"/>
        <color theme="1"/>
        <rFont val="Helvetica Neue"/>
        <family val="2"/>
      </rPr>
      <t>Nota</t>
    </r>
    <r>
      <rPr>
        <sz val="12"/>
        <color theme="1"/>
        <rFont val="Helvetica Neue"/>
        <family val="2"/>
      </rPr>
      <t>:  Nel corso dell'anno accademico il calendario può essere soggetto a variazioni, controllare eventuali avvisi ed aggiornamenti sul portale e sul sito del CdS: www.unipa.it/dipartimenti/difc/cds/otticaeoptometria2219</t>
    </r>
  </si>
  <si>
    <t>Laboratori Informatica e Ottica Geometrica Viale delle Scienze Edificio 18</t>
  </si>
  <si>
    <r>
      <rPr>
        <b/>
        <sz val="16"/>
        <color theme="1"/>
        <rFont val="Helvetica Neue"/>
        <family val="2"/>
      </rPr>
      <t>Nota</t>
    </r>
    <r>
      <rPr>
        <sz val="16"/>
        <color theme="1"/>
        <rFont val="Helvetica Neue"/>
        <family val="2"/>
      </rPr>
      <t>: Il calendario dei Laboratori e delle Esercitazioni a gruppi sarà reso noto dal docente</t>
    </r>
  </si>
  <si>
    <r>
      <rPr>
        <b/>
        <sz val="16"/>
        <color theme="1"/>
        <rFont val="Helvetica Neue"/>
        <family val="2"/>
      </rPr>
      <t>Nota</t>
    </r>
    <r>
      <rPr>
        <sz val="16"/>
        <color theme="1"/>
        <rFont val="Helvetica Neue"/>
        <family val="2"/>
      </rPr>
      <t>:  Nel corso dell'anno accademico il calendario può essere soggetto a variazioni, controllare eventuali avvisi ed aggiornamenti sul portale e sul sito del CdS: www.unipa.it/dipartimenti/difc/cds/otticaeoptometria2219</t>
    </r>
  </si>
  <si>
    <t>Svolgimento Lezioni  28 febbraio - 8 aprile 2022, 26 aprile - 3 giugno 2022 (pausa didattica e vacanze pasquali 11-22 aprile 2022)</t>
  </si>
  <si>
    <t>Svolgimento Lezioni  4 ottobre - 5 novembre 2021, 15 novembre - 23 dicembre 2021, 10 gennaio - 14 gennaio 2022 (pausa didattica 8-12 novembre 2021 tranne per i tirocini; vacanze natalizie 24 dicembre 2021 - 9 gennaio 2022)</t>
  </si>
  <si>
    <t>Svolgimento Lezioni 27 settembre - 5 novembre 2021, 15 novembre - 23 dicembre 2021, 10 - 14 gennaio 2022 (pausa didattica 8-12 novembre 2021 compresi i tirocini; vacanze natalizie 24 dicembre 2021 - 9 gennaio 2022)</t>
  </si>
  <si>
    <t>14,30-19,30</t>
  </si>
  <si>
    <t>Insegnamento  a scelta</t>
  </si>
  <si>
    <t>7 (3F+4P) 75h frontali + 100h pratica + 100h a scelta (7+4 a scelta = 11 CFU totali)</t>
  </si>
  <si>
    <t>5 (2F+3P)  50h frontali  + 75h pratica  + 75h a scelta (5+3 a scelta = 8 CFU totali)</t>
  </si>
  <si>
    <t xml:space="preserve">6 (2F+4P) 50 frontali  + 100 pratica </t>
  </si>
  <si>
    <t>27 ottobre/  14 gennaio 2022</t>
  </si>
  <si>
    <t>25 ottobre/ 14 grnnaio 2022</t>
  </si>
  <si>
    <t>didattica frontale mista + pratica in presenza a gruppi, distribuite annualmente tra I e II semestre con obbligo di frequenza e senza pausa didattica prevista</t>
  </si>
  <si>
    <t>didattica frontale mista + pratica in presenza a gruppi, distribuite annualmente tra I e II semestre con obbligo di frequenza con pausa didattica prevista</t>
  </si>
  <si>
    <t>28 febbraio/ 3 giugno 2022</t>
  </si>
  <si>
    <t>8:00-9:00</t>
  </si>
  <si>
    <t>8:00-10:00</t>
  </si>
  <si>
    <t>Aula Magna Viale delle Scienze Edificio 18 + Laboratori</t>
  </si>
  <si>
    <t>Aula AP3 Viale delle Scienze Edificio 18 + Laboratori</t>
  </si>
  <si>
    <t>18 ottobre/ 14 gennaio 2022</t>
  </si>
  <si>
    <t xml:space="preserve">7h </t>
  </si>
  <si>
    <t xml:space="preserve">15 novembre/ 14 gennaio 2022  </t>
  </si>
  <si>
    <t>4 ottobre/ 14 gennaio 2022</t>
  </si>
  <si>
    <t xml:space="preserve">09:00- 14:00 </t>
  </si>
  <si>
    <t>16h</t>
  </si>
  <si>
    <t>14,00-18,00</t>
  </si>
  <si>
    <t>14,00-19,00</t>
  </si>
  <si>
    <t>1 marzo/ 26 maggio 2022</t>
  </si>
  <si>
    <t>28 febbraio/ 17 maggio</t>
  </si>
  <si>
    <t>28 febbraio/ 8 aprile 2022</t>
  </si>
  <si>
    <t>28 febbraio/ 29 aprile 2022</t>
  </si>
  <si>
    <t>29 febbraio/ 27 maggio 2022</t>
  </si>
  <si>
    <t xml:space="preserve"> 5 (2F+3P)  50h frontali  + 75h pratica + 25 h a scelta ( 5+1 a scelta = 6 CFU totali)</t>
  </si>
  <si>
    <t>insegnamenti a scelta dalla lista consigliata dal CdS</t>
  </si>
  <si>
    <t xml:space="preserve">* tirocinio a scelta dello studente in aziende o attività commerciali registrate su Almalaurea </t>
  </si>
  <si>
    <r>
      <t>75+75 a scelta</t>
    </r>
    <r>
      <rPr>
        <b/>
        <sz val="12"/>
        <color theme="1"/>
        <rFont val="Calibri (Corpo)"/>
      </rPr>
      <t>*</t>
    </r>
  </si>
  <si>
    <r>
      <t>75+25 a scelta</t>
    </r>
    <r>
      <rPr>
        <b/>
        <sz val="10"/>
        <rFont val="Arial"/>
        <family val="2"/>
      </rPr>
      <t xml:space="preserve">* </t>
    </r>
  </si>
  <si>
    <r>
      <t>100+125 a scelta</t>
    </r>
    <r>
      <rPr>
        <b/>
        <sz val="10"/>
        <rFont val="Arial"/>
        <family val="2"/>
      </rPr>
      <t>*</t>
    </r>
  </si>
  <si>
    <r>
      <t>100+100 a scelta</t>
    </r>
    <r>
      <rPr>
        <b/>
        <sz val="10"/>
        <rFont val="Arial"/>
        <family val="2"/>
      </rPr>
      <t>*</t>
    </r>
  </si>
  <si>
    <r>
      <t>75+ 75 a scelta</t>
    </r>
    <r>
      <rPr>
        <b/>
        <sz val="10"/>
        <rFont val="Arial"/>
        <family val="2"/>
      </rPr>
      <t>*</t>
    </r>
  </si>
  <si>
    <r>
      <t>75+ 25 a scelta</t>
    </r>
    <r>
      <rPr>
        <b/>
        <sz val="10"/>
        <rFont val="Arial"/>
        <family val="2"/>
      </rPr>
      <t>*</t>
    </r>
  </si>
  <si>
    <t>II Semestre (28 FEBBRAIO 2022 - 3 GIUGNO 2022)</t>
  </si>
  <si>
    <t>11:00-13:00</t>
  </si>
  <si>
    <t>CdS Ottica e Optometria - 2219</t>
  </si>
  <si>
    <t>9,00-10,00</t>
  </si>
  <si>
    <r>
      <t>125+100 a scelta</t>
    </r>
    <r>
      <rPr>
        <b/>
        <sz val="10"/>
        <rFont val="Arial"/>
        <family val="2"/>
      </rPr>
      <t>*</t>
    </r>
  </si>
  <si>
    <t>7 (2F+5P) 50h frontali  + 125h pratica  + 100h a scelta (7+4 a scelta = 11 CFU totali)</t>
  </si>
  <si>
    <t>27 settembre/ 3 dicembre 2021</t>
  </si>
  <si>
    <t>11:30-13:30</t>
  </si>
  <si>
    <t>14:00-18:30</t>
  </si>
  <si>
    <t>7h</t>
  </si>
  <si>
    <t>11 ottobre/ 14 gennaio 2022</t>
  </si>
  <si>
    <t>9:30-11:30</t>
  </si>
  <si>
    <t>14:00-16:00</t>
  </si>
  <si>
    <t xml:space="preserve"> 02 novembre/ 23 dicembre 2021</t>
  </si>
  <si>
    <t xml:space="preserve">Insegnamento a scelta: Storia dell'Ottica e della Fisica Moderma </t>
  </si>
  <si>
    <t>10,00-13,00</t>
  </si>
  <si>
    <t>Agliolo Gallitto</t>
  </si>
  <si>
    <t>27 settembre / 23  dicembre 2021</t>
  </si>
  <si>
    <t>Aula 8 Viale delle Scienze Edificio 16 + Laboratori</t>
  </si>
  <si>
    <t xml:space="preserve">Aula 8 Viale delle Scienze Edificio 16 + Laboratori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</si>
</sst>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2"/>
      <color indexed="8"/>
      <name val="Helvetica Neue"/>
      <family val="2"/>
    </font>
    <font>
      <sz val="10"/>
      <color theme="1"/>
      <name val="Arial"/>
      <family val="2"/>
    </font>
    <font>
      <b/>
      <i/>
      <sz val="10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name val="Calibri"/>
      <family val="2"/>
    </font>
    <font>
      <b/>
      <sz val="12"/>
      <color theme="1"/>
      <name val="Calibri"/>
      <family val="2"/>
      <scheme val="minor"/>
    </font>
    <font>
      <i/>
      <sz val="10"/>
      <color theme="1"/>
      <name val="Arial"/>
      <family val="2"/>
    </font>
    <font>
      <sz val="11"/>
      <color indexed="9"/>
      <name val="Helvetica Neue"/>
      <family val="2"/>
    </font>
    <font>
      <sz val="10"/>
      <color theme="1"/>
      <name val="Helvetica Neue"/>
      <family val="2"/>
    </font>
    <font>
      <sz val="9"/>
      <color indexed="9"/>
      <name val="Arial"/>
      <family val="2"/>
    </font>
    <font>
      <b/>
      <sz val="12"/>
      <color rgb="FF000000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indexed="9"/>
      <name val="Arial"/>
      <family val="2"/>
    </font>
    <font>
      <b/>
      <sz val="14"/>
      <color theme="1"/>
      <name val="Calibri (Corpo)"/>
    </font>
    <font>
      <b/>
      <sz val="10"/>
      <color theme="1"/>
      <name val="Arial Bold"/>
    </font>
    <font>
      <b/>
      <sz val="9"/>
      <color rgb="FFFFFFFF"/>
      <name val="Arial"/>
      <family val="2"/>
    </font>
    <font>
      <b/>
      <sz val="9"/>
      <color theme="1"/>
      <name val="Arial"/>
      <family val="2"/>
    </font>
    <font>
      <b/>
      <sz val="10"/>
      <color rgb="FFDD0806"/>
      <name val="Arial"/>
      <family val="2"/>
    </font>
    <font>
      <b/>
      <sz val="16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70C0"/>
      <name val="Calibri"/>
      <family val="2"/>
      <scheme val="minor"/>
    </font>
    <font>
      <sz val="18"/>
      <color rgb="FFFF0000"/>
      <name val="Calibri"/>
      <family val="2"/>
      <scheme val="minor"/>
    </font>
    <font>
      <sz val="12"/>
      <color theme="1"/>
      <name val="Helvetica Neue"/>
      <family val="2"/>
    </font>
    <font>
      <b/>
      <sz val="12"/>
      <color theme="1"/>
      <name val="Helvetica Neue"/>
      <family val="2"/>
    </font>
    <font>
      <b/>
      <sz val="16"/>
      <name val="Arial"/>
      <family val="2"/>
    </font>
    <font>
      <sz val="16"/>
      <color theme="1"/>
      <name val="Helvetica Neue"/>
      <family val="2"/>
    </font>
    <font>
      <b/>
      <sz val="16"/>
      <color theme="1"/>
      <name val="Helvetica Neue"/>
      <family val="2"/>
    </font>
    <font>
      <b/>
      <i/>
      <sz val="14"/>
      <name val="Calibri"/>
      <family val="2"/>
    </font>
    <font>
      <b/>
      <sz val="12"/>
      <name val="Calibri"/>
      <family val="2"/>
    </font>
    <font>
      <b/>
      <sz val="12"/>
      <color theme="1"/>
      <name val="Arial"/>
      <family val="2"/>
    </font>
    <font>
      <b/>
      <i/>
      <sz val="12"/>
      <name val="Calibri"/>
      <family val="2"/>
    </font>
    <font>
      <sz val="10"/>
      <color rgb="FF000000"/>
      <name val="Arial"/>
      <family val="2"/>
    </font>
    <font>
      <i/>
      <sz val="10"/>
      <color rgb="FFFF0000"/>
      <name val="Arial"/>
      <family val="2"/>
    </font>
    <font>
      <sz val="9"/>
      <color theme="1"/>
      <name val="Arial"/>
      <family val="2"/>
    </font>
    <font>
      <b/>
      <sz val="12"/>
      <color theme="1"/>
      <name val="Calibri (Corpo)"/>
    </font>
    <font>
      <b/>
      <sz val="16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name val="Calibri"/>
      <family val="2"/>
    </font>
    <font>
      <b/>
      <i/>
      <sz val="11"/>
      <name val="Calibri"/>
      <family val="2"/>
    </font>
    <font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3E5FD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93E5FD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CCFFCC"/>
        <bgColor rgb="FF000000"/>
      </patternFill>
    </fill>
  </fills>
  <borders count="3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/>
    <xf numFmtId="0" fontId="1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1" fillId="0" borderId="0"/>
  </cellStyleXfs>
  <cellXfs count="141">
    <xf numFmtId="0" fontId="0" fillId="0" borderId="0" xfId="0"/>
    <xf numFmtId="49" fontId="1" fillId="0" borderId="4" xfId="1" applyNumberFormat="1" applyFont="1" applyFill="1" applyBorder="1" applyAlignment="1">
      <alignment horizontal="center" vertical="center" wrapText="1"/>
    </xf>
    <xf numFmtId="49" fontId="1" fillId="0" borderId="4" xfId="1" applyNumberFormat="1" applyFont="1" applyBorder="1" applyAlignment="1">
      <alignment horizontal="center" vertical="center" wrapText="1"/>
    </xf>
    <xf numFmtId="49" fontId="1" fillId="3" borderId="4" xfId="1" applyNumberFormat="1" applyFont="1" applyFill="1" applyBorder="1" applyAlignment="1">
      <alignment horizontal="center" vertical="center" wrapText="1"/>
    </xf>
    <xf numFmtId="49" fontId="1" fillId="3" borderId="6" xfId="1" applyNumberFormat="1" applyFont="1" applyFill="1" applyBorder="1" applyAlignment="1">
      <alignment horizontal="center" vertical="center" wrapText="1"/>
    </xf>
    <xf numFmtId="49" fontId="1" fillId="3" borderId="7" xfId="1" applyNumberFormat="1" applyFont="1" applyFill="1" applyBorder="1" applyAlignment="1">
      <alignment horizontal="center" vertical="center" wrapText="1"/>
    </xf>
    <xf numFmtId="49" fontId="1" fillId="3" borderId="8" xfId="1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49" fontId="2" fillId="2" borderId="9" xfId="1" applyNumberFormat="1" applyFont="1" applyFill="1" applyBorder="1" applyAlignment="1">
      <alignment horizontal="center" vertical="center" wrapText="1"/>
    </xf>
    <xf numFmtId="49" fontId="1" fillId="0" borderId="7" xfId="1" applyNumberFormat="1" applyFont="1" applyFill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5" fillId="0" borderId="6" xfId="1" applyNumberFormat="1" applyFont="1" applyBorder="1" applyAlignment="1">
      <alignment horizontal="center" vertical="center" wrapText="1"/>
    </xf>
    <xf numFmtId="49" fontId="1" fillId="0" borderId="6" xfId="1" applyNumberFormat="1" applyFont="1" applyFill="1" applyBorder="1" applyAlignment="1">
      <alignment horizontal="center" vertical="center" wrapText="1"/>
    </xf>
    <xf numFmtId="49" fontId="7" fillId="0" borderId="4" xfId="1" applyNumberFormat="1" applyFont="1" applyFill="1" applyBorder="1" applyAlignment="1">
      <alignment horizontal="center" vertical="center" wrapText="1"/>
    </xf>
    <xf numFmtId="49" fontId="7" fillId="3" borderId="4" xfId="1" applyNumberFormat="1" applyFont="1" applyFill="1" applyBorder="1" applyAlignment="1">
      <alignment horizontal="center" vertical="center" wrapText="1"/>
    </xf>
    <xf numFmtId="49" fontId="7" fillId="0" borderId="7" xfId="1" applyNumberFormat="1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3" fillId="0" borderId="4" xfId="1" applyNumberFormat="1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0" xfId="6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2" fillId="0" borderId="17" xfId="1" applyFont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 wrapText="1"/>
    </xf>
    <xf numFmtId="0" fontId="12" fillId="2" borderId="0" xfId="0" applyFont="1" applyFill="1"/>
    <xf numFmtId="49" fontId="1" fillId="0" borderId="4" xfId="0" applyNumberFormat="1" applyFont="1" applyBorder="1" applyAlignment="1">
      <alignment horizontal="center" vertical="center" wrapText="1"/>
    </xf>
    <xf numFmtId="49" fontId="1" fillId="7" borderId="4" xfId="0" applyNumberFormat="1" applyFont="1" applyFill="1" applyBorder="1" applyAlignment="1">
      <alignment horizontal="center" vertical="center" wrapText="1"/>
    </xf>
    <xf numFmtId="49" fontId="2" fillId="2" borderId="20" xfId="1" applyNumberFormat="1" applyFont="1" applyFill="1" applyBorder="1" applyAlignment="1">
      <alignment horizontal="center" vertical="center" wrapText="1"/>
    </xf>
    <xf numFmtId="49" fontId="7" fillId="0" borderId="18" xfId="1" applyNumberFormat="1" applyFont="1" applyFill="1" applyBorder="1" applyAlignment="1">
      <alignment horizontal="center" vertical="center" wrapText="1"/>
    </xf>
    <xf numFmtId="49" fontId="1" fillId="0" borderId="23" xfId="1" applyNumberFormat="1" applyFont="1" applyFill="1" applyBorder="1" applyAlignment="1">
      <alignment horizontal="center" vertical="center" wrapText="1"/>
    </xf>
    <xf numFmtId="49" fontId="1" fillId="0" borderId="24" xfId="1" applyNumberFormat="1" applyFont="1" applyFill="1" applyBorder="1" applyAlignment="1">
      <alignment horizontal="center" vertical="center" wrapText="1"/>
    </xf>
    <xf numFmtId="49" fontId="1" fillId="0" borderId="12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49" fontId="1" fillId="0" borderId="22" xfId="1" applyNumberFormat="1" applyFont="1" applyFill="1" applyBorder="1" applyAlignment="1">
      <alignment horizontal="center" vertical="center" wrapText="1"/>
    </xf>
    <xf numFmtId="49" fontId="1" fillId="0" borderId="21" xfId="1" applyNumberFormat="1" applyFont="1" applyFill="1" applyBorder="1" applyAlignment="1">
      <alignment horizontal="center" vertical="center" wrapText="1"/>
    </xf>
    <xf numFmtId="49" fontId="6" fillId="0" borderId="25" xfId="0" applyNumberFormat="1" applyFont="1" applyBorder="1" applyAlignment="1">
      <alignment horizontal="center" vertical="center" wrapText="1"/>
    </xf>
    <xf numFmtId="49" fontId="5" fillId="0" borderId="25" xfId="1" applyNumberFormat="1" applyFont="1" applyBorder="1" applyAlignment="1">
      <alignment horizontal="center" vertical="center" wrapText="1"/>
    </xf>
    <xf numFmtId="49" fontId="1" fillId="0" borderId="26" xfId="1" applyNumberFormat="1" applyFont="1" applyFill="1" applyBorder="1" applyAlignment="1">
      <alignment horizontal="center" vertical="center" wrapText="1"/>
    </xf>
    <xf numFmtId="49" fontId="1" fillId="0" borderId="27" xfId="1" applyNumberFormat="1" applyFont="1" applyFill="1" applyBorder="1" applyAlignment="1">
      <alignment horizontal="center" vertical="center" wrapText="1"/>
    </xf>
    <xf numFmtId="0" fontId="1" fillId="5" borderId="28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4" xfId="7" applyFont="1" applyBorder="1" applyAlignment="1">
      <alignment horizontal="center"/>
    </xf>
    <xf numFmtId="0" fontId="2" fillId="0" borderId="4" xfId="7" applyFont="1" applyBorder="1"/>
    <xf numFmtId="0" fontId="0" fillId="0" borderId="29" xfId="0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29" xfId="0" applyFont="1" applyBorder="1" applyAlignment="1">
      <alignment horizontal="center"/>
    </xf>
    <xf numFmtId="0" fontId="16" fillId="6" borderId="21" xfId="0" applyFont="1" applyFill="1" applyBorder="1" applyAlignment="1">
      <alignment horizontal="center" vertical="center" wrapText="1"/>
    </xf>
    <xf numFmtId="0" fontId="17" fillId="8" borderId="0" xfId="0" applyFont="1" applyFill="1"/>
    <xf numFmtId="0" fontId="12" fillId="0" borderId="0" xfId="0" applyFont="1" applyFill="1"/>
    <xf numFmtId="0" fontId="1" fillId="2" borderId="0" xfId="0" applyFont="1" applyFill="1" applyAlignment="1">
      <alignment horizontal="center"/>
    </xf>
    <xf numFmtId="0" fontId="7" fillId="0" borderId="0" xfId="0" applyFont="1"/>
    <xf numFmtId="0" fontId="18" fillId="0" borderId="0" xfId="0" applyFont="1"/>
    <xf numFmtId="0" fontId="0" fillId="2" borderId="0" xfId="0" applyFill="1"/>
    <xf numFmtId="0" fontId="15" fillId="2" borderId="0" xfId="0" applyFont="1" applyFill="1"/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19" fillId="6" borderId="19" xfId="0" applyFont="1" applyFill="1" applyBorder="1" applyAlignment="1">
      <alignment horizontal="center" vertical="center" wrapText="1"/>
    </xf>
    <xf numFmtId="0" fontId="20" fillId="2" borderId="0" xfId="0" applyFont="1" applyFill="1"/>
    <xf numFmtId="16" fontId="1" fillId="5" borderId="11" xfId="0" applyNumberFormat="1" applyFont="1" applyFill="1" applyBorder="1" applyAlignment="1">
      <alignment horizontal="center" vertical="center" wrapText="1"/>
    </xf>
    <xf numFmtId="0" fontId="19" fillId="6" borderId="18" xfId="0" applyFont="1" applyFill="1" applyBorder="1" applyAlignment="1">
      <alignment horizontal="center" vertical="center" wrapText="1"/>
    </xf>
    <xf numFmtId="49" fontId="1" fillId="0" borderId="31" xfId="1" applyNumberFormat="1" applyFont="1" applyFill="1" applyBorder="1" applyAlignment="1">
      <alignment horizontal="center" vertical="center" wrapText="1"/>
    </xf>
    <xf numFmtId="49" fontId="2" fillId="2" borderId="13" xfId="1" applyNumberFormat="1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0" fontId="1" fillId="5" borderId="33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 wrapText="1"/>
    </xf>
    <xf numFmtId="0" fontId="22" fillId="9" borderId="19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15" fillId="0" borderId="0" xfId="0" applyFont="1" applyFill="1"/>
    <xf numFmtId="0" fontId="23" fillId="0" borderId="19" xfId="0" applyFont="1" applyFill="1" applyBorder="1" applyAlignment="1">
      <alignment horizontal="center" vertical="center" wrapText="1"/>
    </xf>
    <xf numFmtId="0" fontId="24" fillId="0" borderId="0" xfId="0" applyFont="1"/>
    <xf numFmtId="0" fontId="0" fillId="0" borderId="0" xfId="0" applyAlignment="1">
      <alignment horizontal="left"/>
    </xf>
    <xf numFmtId="0" fontId="18" fillId="0" borderId="0" xfId="0" applyFont="1" applyAlignment="1">
      <alignment horizontal="left" vertical="center"/>
    </xf>
    <xf numFmtId="49" fontId="2" fillId="2" borderId="10" xfId="1" applyNumberFormat="1" applyFont="1" applyFill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25" fillId="2" borderId="0" xfId="0" applyFont="1" applyFill="1"/>
    <xf numFmtId="0" fontId="26" fillId="4" borderId="0" xfId="0" applyFont="1" applyFill="1"/>
    <xf numFmtId="0" fontId="25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 applyAlignment="1">
      <alignment vertical="center"/>
    </xf>
    <xf numFmtId="0" fontId="30" fillId="0" borderId="0" xfId="0" applyFont="1"/>
    <xf numFmtId="0" fontId="27" fillId="0" borderId="0" xfId="0" applyFont="1"/>
    <xf numFmtId="0" fontId="33" fillId="0" borderId="0" xfId="0" applyFont="1" applyAlignment="1">
      <alignment vertical="center"/>
    </xf>
    <xf numFmtId="0" fontId="33" fillId="0" borderId="0" xfId="0" applyFont="1"/>
    <xf numFmtId="49" fontId="35" fillId="0" borderId="5" xfId="0" applyNumberFormat="1" applyFont="1" applyBorder="1" applyAlignment="1">
      <alignment horizontal="center" vertical="center" wrapText="1"/>
    </xf>
    <xf numFmtId="49" fontId="1" fillId="0" borderId="25" xfId="1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49" fontId="7" fillId="0" borderId="27" xfId="1" applyNumberFormat="1" applyFont="1" applyFill="1" applyBorder="1" applyAlignment="1">
      <alignment horizontal="center" vertical="center" wrapText="1"/>
    </xf>
    <xf numFmtId="49" fontId="7" fillId="0" borderId="0" xfId="1" applyNumberFormat="1" applyFont="1" applyFill="1" applyBorder="1" applyAlignment="1">
      <alignment horizontal="center" vertical="center" wrapText="1"/>
    </xf>
    <xf numFmtId="49" fontId="36" fillId="0" borderId="3" xfId="0" applyNumberFormat="1" applyFont="1" applyBorder="1" applyAlignment="1">
      <alignment horizontal="center" vertical="center" wrapText="1"/>
    </xf>
    <xf numFmtId="0" fontId="37" fillId="0" borderId="0" xfId="0" applyFont="1" applyAlignment="1">
      <alignment horizontal="left" vertical="center"/>
    </xf>
    <xf numFmtId="49" fontId="38" fillId="0" borderId="3" xfId="0" applyNumberFormat="1" applyFont="1" applyBorder="1" applyAlignment="1">
      <alignment horizontal="center" vertical="center" wrapText="1"/>
    </xf>
    <xf numFmtId="49" fontId="1" fillId="0" borderId="4" xfId="1" applyNumberFormat="1" applyBorder="1" applyAlignment="1">
      <alignment horizontal="center" vertical="center" wrapText="1"/>
    </xf>
    <xf numFmtId="49" fontId="1" fillId="0" borderId="24" xfId="1" applyNumberFormat="1" applyBorder="1" applyAlignment="1">
      <alignment horizontal="center" vertical="center" wrapText="1"/>
    </xf>
    <xf numFmtId="0" fontId="39" fillId="10" borderId="32" xfId="0" applyFont="1" applyFill="1" applyBorder="1" applyAlignment="1">
      <alignment horizontal="center" vertical="center" wrapText="1"/>
    </xf>
    <xf numFmtId="49" fontId="40" fillId="0" borderId="4" xfId="1" applyNumberFormat="1" applyFont="1" applyBorder="1" applyAlignment="1">
      <alignment horizontal="center" vertical="center" wrapText="1"/>
    </xf>
    <xf numFmtId="0" fontId="41" fillId="0" borderId="19" xfId="0" applyFont="1" applyFill="1" applyBorder="1" applyAlignment="1">
      <alignment horizontal="center" vertical="center" wrapText="1"/>
    </xf>
    <xf numFmtId="0" fontId="41" fillId="0" borderId="21" xfId="0" applyFont="1" applyFill="1" applyBorder="1" applyAlignment="1">
      <alignment horizontal="center" vertical="center" wrapText="1"/>
    </xf>
    <xf numFmtId="49" fontId="1" fillId="0" borderId="36" xfId="1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3" fillId="0" borderId="0" xfId="0" applyFont="1"/>
    <xf numFmtId="0" fontId="26" fillId="0" borderId="0" xfId="0" applyFont="1"/>
    <xf numFmtId="49" fontId="36" fillId="0" borderId="5" xfId="0" applyNumberFormat="1" applyFont="1" applyBorder="1" applyAlignment="1">
      <alignment horizontal="center" vertical="center" wrapText="1"/>
    </xf>
    <xf numFmtId="49" fontId="38" fillId="0" borderId="5" xfId="0" applyNumberFormat="1" applyFont="1" applyBorder="1" applyAlignment="1">
      <alignment horizontal="center" vertical="center" wrapText="1"/>
    </xf>
    <xf numFmtId="0" fontId="44" fillId="0" borderId="0" xfId="0" applyFont="1" applyAlignment="1">
      <alignment vertical="center"/>
    </xf>
    <xf numFmtId="49" fontId="1" fillId="0" borderId="12" xfId="1" applyNumberFormat="1" applyBorder="1" applyAlignment="1">
      <alignment horizontal="center" vertical="center" wrapText="1"/>
    </xf>
    <xf numFmtId="49" fontId="45" fillId="0" borderId="3" xfId="0" applyNumberFormat="1" applyFont="1" applyBorder="1" applyAlignment="1">
      <alignment horizontal="center" vertical="center" wrapText="1"/>
    </xf>
    <xf numFmtId="49" fontId="46" fillId="0" borderId="3" xfId="0" applyNumberFormat="1" applyFont="1" applyBorder="1" applyAlignment="1">
      <alignment horizontal="center" vertical="center" wrapText="1"/>
    </xf>
    <xf numFmtId="49" fontId="46" fillId="0" borderId="5" xfId="0" applyNumberFormat="1" applyFont="1" applyBorder="1" applyAlignment="1">
      <alignment horizontal="center" vertical="center" wrapText="1"/>
    </xf>
    <xf numFmtId="49" fontId="1" fillId="2" borderId="23" xfId="1" applyNumberFormat="1" applyFont="1" applyFill="1" applyBorder="1" applyAlignment="1">
      <alignment horizontal="center" vertical="center" wrapText="1"/>
    </xf>
    <xf numFmtId="49" fontId="1" fillId="7" borderId="6" xfId="0" applyNumberFormat="1" applyFont="1" applyFill="1" applyBorder="1" applyAlignment="1">
      <alignment horizontal="center" vertical="center" wrapText="1"/>
    </xf>
    <xf numFmtId="49" fontId="1" fillId="0" borderId="18" xfId="1" applyNumberFormat="1" applyBorder="1" applyAlignment="1">
      <alignment horizontal="center" vertical="center" wrapText="1"/>
    </xf>
    <xf numFmtId="49" fontId="1" fillId="3" borderId="8" xfId="1" applyNumberFormat="1" applyFill="1" applyBorder="1" applyAlignment="1">
      <alignment horizontal="center" vertical="center" wrapText="1"/>
    </xf>
    <xf numFmtId="49" fontId="1" fillId="3" borderId="4" xfId="1" applyNumberFormat="1" applyFill="1" applyBorder="1" applyAlignment="1">
      <alignment horizontal="center" vertical="center" wrapText="1"/>
    </xf>
    <xf numFmtId="49" fontId="1" fillId="0" borderId="7" xfId="1" applyNumberFormat="1" applyBorder="1" applyAlignment="1">
      <alignment horizontal="center" vertical="center" wrapText="1"/>
    </xf>
    <xf numFmtId="49" fontId="1" fillId="3" borderId="6" xfId="1" applyNumberFormat="1" applyFill="1" applyBorder="1" applyAlignment="1">
      <alignment horizontal="center" vertical="center" wrapText="1"/>
    </xf>
    <xf numFmtId="49" fontId="1" fillId="0" borderId="6" xfId="1" applyNumberFormat="1" applyBorder="1" applyAlignment="1">
      <alignment horizontal="center" vertical="center" wrapText="1"/>
    </xf>
    <xf numFmtId="49" fontId="1" fillId="0" borderId="16" xfId="1" applyNumberFormat="1" applyBorder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32" fillId="0" borderId="26" xfId="0" applyFont="1" applyBorder="1" applyAlignment="1">
      <alignment horizontal="center"/>
    </xf>
    <xf numFmtId="0" fontId="32" fillId="0" borderId="34" xfId="0" applyFont="1" applyBorder="1" applyAlignment="1">
      <alignment horizontal="center"/>
    </xf>
    <xf numFmtId="0" fontId="32" fillId="0" borderId="35" xfId="0" applyFont="1" applyBorder="1" applyAlignment="1">
      <alignment horizontal="center"/>
    </xf>
  </cellXfs>
  <cellStyles count="8">
    <cellStyle name="Collegamento ipertestuale" xfId="2" builtinId="8" hidden="1"/>
    <cellStyle name="Collegamento ipertestuale" xfId="4" builtinId="8" hidden="1"/>
    <cellStyle name="Collegamento ipertestuale visitato" xfId="3" builtinId="9" hidden="1"/>
    <cellStyle name="Collegamento ipertestuale visitato" xfId="5" builtinId="9" hidden="1"/>
    <cellStyle name="Excel Built-in Normal" xfId="7" xr:uid="{091D0626-88D0-5E46-9D64-511A2D6355D1}"/>
    <cellStyle name="Normale" xfId="0" builtinId="0"/>
    <cellStyle name="Normale_Calendario Lezioni 2012-2013-_I_Sem" xfId="1" xr:uid="{00000000-0005-0000-0000-000005000000}"/>
    <cellStyle name="Normale_Calendario Lezioni 2012-2013-_I_Sem 2" xfId="6" xr:uid="{BC8C8C36-DEB5-404F-8D34-99693F0138E6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EA116-13C2-0546-AD57-CE904CAC32DB}">
  <dimension ref="A1:Q42"/>
  <sheetViews>
    <sheetView topLeftCell="A14" workbookViewId="0">
      <selection activeCell="E16" sqref="E16"/>
    </sheetView>
  </sheetViews>
  <sheetFormatPr baseColWidth="10" defaultRowHeight="16"/>
  <cols>
    <col min="2" max="2" width="38" customWidth="1"/>
    <col min="14" max="14" width="17.1640625" customWidth="1"/>
  </cols>
  <sheetData>
    <row r="1" spans="1:17" ht="56" customHeight="1">
      <c r="B1" s="121" t="s">
        <v>182</v>
      </c>
      <c r="E1" s="87"/>
    </row>
    <row r="2" spans="1:17" ht="24">
      <c r="B2" s="92" t="s">
        <v>20</v>
      </c>
      <c r="M2" s="52"/>
      <c r="N2" s="52"/>
      <c r="O2" s="51"/>
    </row>
    <row r="3" spans="1:17" ht="25" thickBot="1">
      <c r="B3" s="93" t="s">
        <v>124</v>
      </c>
      <c r="E3" s="95" t="s">
        <v>156</v>
      </c>
      <c r="G3" s="94"/>
      <c r="M3" s="137" t="s">
        <v>60</v>
      </c>
      <c r="N3" s="137"/>
      <c r="O3" s="137"/>
    </row>
    <row r="4" spans="1:17" ht="35" thickBot="1">
      <c r="B4" s="10" t="s">
        <v>0</v>
      </c>
      <c r="C4" s="11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3" t="s">
        <v>15</v>
      </c>
      <c r="J4" s="77" t="s">
        <v>52</v>
      </c>
      <c r="K4" s="89" t="s">
        <v>101</v>
      </c>
      <c r="L4" s="78" t="s">
        <v>49</v>
      </c>
      <c r="M4" s="53" t="s">
        <v>61</v>
      </c>
      <c r="N4" s="53" t="s">
        <v>62</v>
      </c>
      <c r="O4" s="54" t="s">
        <v>63</v>
      </c>
      <c r="P4" s="32" t="s">
        <v>50</v>
      </c>
    </row>
    <row r="5" spans="1:17" ht="92" thickBot="1">
      <c r="B5" s="106" t="s">
        <v>9</v>
      </c>
      <c r="C5" s="7">
        <v>15540</v>
      </c>
      <c r="D5" s="8" t="s">
        <v>10</v>
      </c>
      <c r="E5" s="109" t="s">
        <v>83</v>
      </c>
      <c r="F5" s="109" t="s">
        <v>187</v>
      </c>
      <c r="G5" s="109" t="s">
        <v>83</v>
      </c>
      <c r="H5" s="109" t="s">
        <v>187</v>
      </c>
      <c r="I5" s="109" t="s">
        <v>83</v>
      </c>
      <c r="J5" s="128" t="s">
        <v>69</v>
      </c>
      <c r="K5" s="128" t="s">
        <v>103</v>
      </c>
      <c r="L5" s="25" t="s">
        <v>128</v>
      </c>
      <c r="M5" s="55">
        <f>7*8</f>
        <v>56</v>
      </c>
      <c r="N5" s="55">
        <f>2*12</f>
        <v>24</v>
      </c>
      <c r="O5" s="55">
        <v>0</v>
      </c>
      <c r="P5" s="72" t="s">
        <v>109</v>
      </c>
    </row>
    <row r="6" spans="1:17" ht="43" thickBot="1">
      <c r="B6" s="106" t="s">
        <v>7</v>
      </c>
      <c r="C6" s="7" t="s">
        <v>8</v>
      </c>
      <c r="D6" s="112" t="s">
        <v>100</v>
      </c>
      <c r="E6" s="109" t="s">
        <v>78</v>
      </c>
      <c r="F6" s="109" t="s">
        <v>188</v>
      </c>
      <c r="G6" s="129"/>
      <c r="H6" s="130"/>
      <c r="I6" s="129"/>
      <c r="J6" s="128" t="s">
        <v>77</v>
      </c>
      <c r="K6" s="128" t="s">
        <v>189</v>
      </c>
      <c r="L6" s="25" t="s">
        <v>190</v>
      </c>
      <c r="M6" s="51">
        <v>72</v>
      </c>
      <c r="N6" s="51">
        <v>0</v>
      </c>
      <c r="O6" s="51">
        <v>0</v>
      </c>
      <c r="P6" s="75"/>
    </row>
    <row r="7" spans="1:17" ht="43" thickBot="1">
      <c r="B7" s="106" t="s">
        <v>11</v>
      </c>
      <c r="C7" s="7" t="s">
        <v>12</v>
      </c>
      <c r="D7" s="8" t="s">
        <v>13</v>
      </c>
      <c r="E7" s="130"/>
      <c r="F7" s="130"/>
      <c r="G7" s="109" t="s">
        <v>78</v>
      </c>
      <c r="H7" s="130"/>
      <c r="I7" s="131" t="s">
        <v>78</v>
      </c>
      <c r="J7" s="128" t="s">
        <v>53</v>
      </c>
      <c r="K7" s="128" t="s">
        <v>104</v>
      </c>
      <c r="L7" s="74" t="s">
        <v>108</v>
      </c>
      <c r="M7" s="51">
        <f>4*8</f>
        <v>32</v>
      </c>
      <c r="N7" s="51">
        <v>0</v>
      </c>
      <c r="O7" s="51">
        <f>2*10</f>
        <v>20</v>
      </c>
      <c r="P7" s="72" t="s">
        <v>76</v>
      </c>
    </row>
    <row r="8" spans="1:17" ht="43" thickBot="1">
      <c r="B8" s="119" t="s">
        <v>44</v>
      </c>
      <c r="C8" s="15">
        <v>83904</v>
      </c>
      <c r="D8" s="16" t="s">
        <v>14</v>
      </c>
      <c r="E8" s="132"/>
      <c r="F8" s="133" t="s">
        <v>191</v>
      </c>
      <c r="G8" s="132"/>
      <c r="H8" s="133" t="s">
        <v>191</v>
      </c>
      <c r="I8" s="129"/>
      <c r="J8" s="134" t="s">
        <v>70</v>
      </c>
      <c r="K8" s="122" t="s">
        <v>105</v>
      </c>
      <c r="L8" s="26" t="s">
        <v>107</v>
      </c>
      <c r="M8" s="51">
        <v>40</v>
      </c>
      <c r="N8" s="51">
        <v>12</v>
      </c>
      <c r="O8" s="51">
        <v>0</v>
      </c>
      <c r="P8" s="34"/>
    </row>
    <row r="9" spans="1:17" ht="196" thickBot="1">
      <c r="B9" s="108" t="s">
        <v>42</v>
      </c>
      <c r="C9" s="9">
        <v>20471</v>
      </c>
      <c r="D9" s="8" t="s">
        <v>22</v>
      </c>
      <c r="E9" s="3"/>
      <c r="F9" s="3"/>
      <c r="G9" s="1" t="s">
        <v>106</v>
      </c>
      <c r="H9" s="3"/>
      <c r="I9" s="1" t="s">
        <v>110</v>
      </c>
      <c r="J9" s="76" t="s">
        <v>82</v>
      </c>
      <c r="K9" s="45" t="s">
        <v>103</v>
      </c>
      <c r="L9" s="28" t="s">
        <v>149</v>
      </c>
      <c r="M9" s="51">
        <v>75</v>
      </c>
      <c r="N9" s="51">
        <v>125</v>
      </c>
      <c r="O9" s="51">
        <v>0</v>
      </c>
      <c r="P9" s="72" t="s">
        <v>151</v>
      </c>
    </row>
    <row r="10" spans="1:17" ht="196" thickBot="1">
      <c r="B10" s="120" t="s">
        <v>41</v>
      </c>
      <c r="C10" s="15">
        <v>20238</v>
      </c>
      <c r="D10" s="16" t="s">
        <v>23</v>
      </c>
      <c r="E10" s="1" t="s">
        <v>75</v>
      </c>
      <c r="F10" s="3"/>
      <c r="G10" s="3"/>
      <c r="H10" s="1" t="s">
        <v>74</v>
      </c>
      <c r="I10" s="6"/>
      <c r="J10" s="45" t="s">
        <v>148</v>
      </c>
      <c r="K10" s="45" t="s">
        <v>102</v>
      </c>
      <c r="L10" s="29" t="s">
        <v>150</v>
      </c>
      <c r="M10" s="52">
        <v>50</v>
      </c>
      <c r="N10" s="52">
        <v>100</v>
      </c>
      <c r="O10" s="52">
        <v>0</v>
      </c>
      <c r="P10" s="72" t="s">
        <v>151</v>
      </c>
    </row>
    <row r="11" spans="1:17" ht="40" thickBot="1">
      <c r="B11" s="108" t="s">
        <v>58</v>
      </c>
      <c r="C11" s="46" t="s">
        <v>56</v>
      </c>
      <c r="D11" s="47" t="s">
        <v>57</v>
      </c>
      <c r="E11" s="1"/>
      <c r="F11" s="1"/>
      <c r="G11" s="1"/>
      <c r="H11" s="1"/>
      <c r="I11" s="1"/>
      <c r="J11" s="48" t="s">
        <v>59</v>
      </c>
      <c r="K11" s="85" t="s">
        <v>80</v>
      </c>
      <c r="L11" s="50"/>
      <c r="M11" s="51"/>
      <c r="N11" s="51"/>
      <c r="O11" s="51"/>
      <c r="P11" s="72"/>
    </row>
    <row r="12" spans="1:17" ht="21">
      <c r="A12" s="91" t="s">
        <v>142</v>
      </c>
      <c r="B12" s="35"/>
      <c r="C12" s="35"/>
      <c r="D12" s="35"/>
      <c r="E12" s="35"/>
      <c r="F12" s="35"/>
      <c r="G12" s="35"/>
      <c r="H12" s="35"/>
      <c r="I12" s="73"/>
      <c r="J12" s="35"/>
      <c r="K12" s="35"/>
      <c r="L12" s="35"/>
      <c r="M12" s="60"/>
      <c r="N12" s="60"/>
      <c r="O12" s="60"/>
      <c r="P12" s="35"/>
      <c r="Q12" s="35"/>
    </row>
    <row r="15" spans="1:17" ht="24">
      <c r="B15" s="92" t="s">
        <v>21</v>
      </c>
      <c r="M15" s="52"/>
      <c r="N15" s="52"/>
      <c r="O15" s="52"/>
    </row>
    <row r="16" spans="1:17" ht="25" thickBot="1">
      <c r="B16" s="93" t="s">
        <v>126</v>
      </c>
      <c r="E16" s="95" t="s">
        <v>198</v>
      </c>
      <c r="M16" s="137" t="s">
        <v>60</v>
      </c>
      <c r="N16" s="137"/>
      <c r="O16" s="137"/>
    </row>
    <row r="17" spans="1:17" ht="35" thickBot="1">
      <c r="B17" s="10" t="s">
        <v>0</v>
      </c>
      <c r="C17" s="11" t="s">
        <v>1</v>
      </c>
      <c r="D17" s="12" t="s">
        <v>2</v>
      </c>
      <c r="E17" s="12" t="s">
        <v>3</v>
      </c>
      <c r="F17" s="12" t="s">
        <v>4</v>
      </c>
      <c r="G17" s="12" t="s">
        <v>5</v>
      </c>
      <c r="H17" s="12" t="s">
        <v>6</v>
      </c>
      <c r="I17" s="13" t="s">
        <v>15</v>
      </c>
      <c r="J17" s="77" t="s">
        <v>52</v>
      </c>
      <c r="K17" s="89" t="s">
        <v>101</v>
      </c>
      <c r="L17" s="78" t="s">
        <v>49</v>
      </c>
      <c r="M17" s="53" t="s">
        <v>61</v>
      </c>
      <c r="N17" s="53" t="s">
        <v>62</v>
      </c>
      <c r="O17" s="54" t="s">
        <v>63</v>
      </c>
      <c r="P17" s="32" t="s">
        <v>50</v>
      </c>
    </row>
    <row r="18" spans="1:17" ht="92" thickBot="1">
      <c r="B18" s="119" t="s">
        <v>39</v>
      </c>
      <c r="C18" s="15" t="s">
        <v>31</v>
      </c>
      <c r="D18" s="16" t="s">
        <v>26</v>
      </c>
      <c r="E18" s="17" t="s">
        <v>51</v>
      </c>
      <c r="F18" s="3"/>
      <c r="G18" s="17" t="s">
        <v>51</v>
      </c>
      <c r="H18" s="3"/>
      <c r="I18" s="17" t="s">
        <v>51</v>
      </c>
      <c r="J18" s="40" t="s">
        <v>53</v>
      </c>
      <c r="K18" s="40" t="s">
        <v>111</v>
      </c>
      <c r="L18" s="29" t="s">
        <v>112</v>
      </c>
      <c r="M18" s="52">
        <v>0</v>
      </c>
      <c r="N18" s="52">
        <v>72</v>
      </c>
      <c r="O18" s="52">
        <v>0</v>
      </c>
      <c r="P18" s="72" t="s">
        <v>109</v>
      </c>
    </row>
    <row r="19" spans="1:17" ht="56">
      <c r="B19" s="123" t="s">
        <v>67</v>
      </c>
      <c r="C19" s="7" t="s">
        <v>34</v>
      </c>
      <c r="D19" s="8" t="s">
        <v>37</v>
      </c>
      <c r="E19" s="3"/>
      <c r="F19" s="1" t="s">
        <v>46</v>
      </c>
      <c r="G19" s="3"/>
      <c r="H19" s="1" t="s">
        <v>46</v>
      </c>
      <c r="I19" s="3"/>
      <c r="J19" s="41" t="s">
        <v>55</v>
      </c>
      <c r="K19" s="41" t="s">
        <v>105</v>
      </c>
      <c r="L19" s="29" t="s">
        <v>113</v>
      </c>
      <c r="M19" s="52">
        <v>40</v>
      </c>
      <c r="N19" s="52">
        <v>0</v>
      </c>
      <c r="O19" s="52">
        <v>0</v>
      </c>
      <c r="P19" s="33"/>
    </row>
    <row r="20" spans="1:17" ht="57" thickBot="1">
      <c r="B20" s="123" t="s">
        <v>38</v>
      </c>
      <c r="C20" s="7" t="s">
        <v>33</v>
      </c>
      <c r="D20" s="8" t="s">
        <v>24</v>
      </c>
      <c r="E20" s="1" t="s">
        <v>48</v>
      </c>
      <c r="F20" s="1" t="s">
        <v>48</v>
      </c>
      <c r="G20" s="1" t="s">
        <v>48</v>
      </c>
      <c r="H20" s="1" t="s">
        <v>48</v>
      </c>
      <c r="I20" s="14" t="s">
        <v>48</v>
      </c>
      <c r="J20" s="42" t="s">
        <v>53</v>
      </c>
      <c r="K20" s="42" t="s">
        <v>103</v>
      </c>
      <c r="L20" s="30" t="s">
        <v>129</v>
      </c>
      <c r="M20" s="52">
        <f>5*8</f>
        <v>40</v>
      </c>
      <c r="N20" s="52">
        <f>12*1</f>
        <v>12</v>
      </c>
      <c r="O20" s="52">
        <v>0</v>
      </c>
      <c r="P20" s="34"/>
    </row>
    <row r="21" spans="1:17" ht="57" thickBot="1">
      <c r="B21" s="123" t="s">
        <v>35</v>
      </c>
      <c r="C21" s="7" t="s">
        <v>32</v>
      </c>
      <c r="D21" s="8" t="s">
        <v>25</v>
      </c>
      <c r="E21" s="3"/>
      <c r="F21" s="17" t="s">
        <v>45</v>
      </c>
      <c r="G21" s="3"/>
      <c r="H21" s="1" t="s">
        <v>45</v>
      </c>
      <c r="I21" s="3"/>
      <c r="J21" s="43" t="s">
        <v>53</v>
      </c>
      <c r="K21" s="43" t="s">
        <v>105</v>
      </c>
      <c r="L21" s="79" t="s">
        <v>114</v>
      </c>
      <c r="M21" s="58">
        <f>5*8</f>
        <v>40</v>
      </c>
      <c r="N21" s="58">
        <f>0</f>
        <v>0</v>
      </c>
      <c r="O21" s="58">
        <f>1*10</f>
        <v>10</v>
      </c>
      <c r="P21" s="34"/>
    </row>
    <row r="22" spans="1:17" ht="196" thickBot="1">
      <c r="B22" s="124" t="s">
        <v>40</v>
      </c>
      <c r="C22" s="9" t="s">
        <v>28</v>
      </c>
      <c r="D22" s="8" t="s">
        <v>22</v>
      </c>
      <c r="E22" s="90" t="s">
        <v>127</v>
      </c>
      <c r="F22" s="3"/>
      <c r="G22" s="90" t="s">
        <v>115</v>
      </c>
      <c r="H22" s="3"/>
      <c r="I22" s="90" t="s">
        <v>48</v>
      </c>
      <c r="J22" s="40" t="s">
        <v>171</v>
      </c>
      <c r="K22" s="43" t="s">
        <v>159</v>
      </c>
      <c r="L22" s="80" t="s">
        <v>160</v>
      </c>
      <c r="M22" s="52">
        <v>50</v>
      </c>
      <c r="N22" s="52" t="s">
        <v>175</v>
      </c>
      <c r="O22" s="52">
        <v>0</v>
      </c>
      <c r="P22" s="81" t="s">
        <v>152</v>
      </c>
    </row>
    <row r="23" spans="1:17" ht="196" thickBot="1">
      <c r="B23" s="125" t="s">
        <v>27</v>
      </c>
      <c r="C23" s="15" t="s">
        <v>29</v>
      </c>
      <c r="D23" s="16" t="s">
        <v>22</v>
      </c>
      <c r="E23" s="17" t="s">
        <v>45</v>
      </c>
      <c r="F23" s="3"/>
      <c r="G23" s="17" t="s">
        <v>45</v>
      </c>
      <c r="H23" s="3"/>
      <c r="I23" s="17" t="s">
        <v>45</v>
      </c>
      <c r="J23" s="40" t="s">
        <v>147</v>
      </c>
      <c r="K23" s="43" t="s">
        <v>111</v>
      </c>
      <c r="L23" s="80" t="s">
        <v>158</v>
      </c>
      <c r="M23" s="51">
        <v>50</v>
      </c>
      <c r="N23" s="116" t="s">
        <v>174</v>
      </c>
      <c r="O23" s="51">
        <v>0</v>
      </c>
      <c r="P23" s="81" t="s">
        <v>152</v>
      </c>
    </row>
    <row r="24" spans="1:17" ht="66" thickBot="1">
      <c r="B24" s="101" t="s">
        <v>145</v>
      </c>
      <c r="C24" s="15"/>
      <c r="D24" s="16"/>
      <c r="E24" s="1"/>
      <c r="F24" s="17"/>
      <c r="G24" s="1"/>
      <c r="H24" s="17"/>
      <c r="I24" s="1"/>
      <c r="J24" s="40" t="s">
        <v>53</v>
      </c>
      <c r="K24" s="43"/>
      <c r="L24" s="111" t="s">
        <v>112</v>
      </c>
      <c r="M24" s="51"/>
      <c r="N24" s="51"/>
      <c r="O24" s="51"/>
      <c r="P24" s="72" t="s">
        <v>172</v>
      </c>
    </row>
    <row r="25" spans="1:17" ht="21">
      <c r="A25" s="91" t="s">
        <v>143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62"/>
      <c r="N25" s="62"/>
      <c r="O25" s="62"/>
      <c r="P25" s="35"/>
      <c r="Q25" s="35"/>
    </row>
    <row r="26" spans="1:17" ht="21">
      <c r="A26" s="93" t="s">
        <v>173</v>
      </c>
    </row>
    <row r="28" spans="1:17" ht="24">
      <c r="B28" s="92" t="s">
        <v>95</v>
      </c>
      <c r="M28" s="52"/>
      <c r="N28" s="52"/>
      <c r="O28" s="52"/>
    </row>
    <row r="29" spans="1:17" ht="25" thickBot="1">
      <c r="B29" s="93" t="s">
        <v>125</v>
      </c>
      <c r="E29" s="95" t="s">
        <v>157</v>
      </c>
      <c r="M29" s="137" t="s">
        <v>60</v>
      </c>
      <c r="N29" s="137"/>
      <c r="O29" s="137"/>
    </row>
    <row r="30" spans="1:17" ht="35" thickBot="1">
      <c r="B30" s="10" t="s">
        <v>0</v>
      </c>
      <c r="C30" s="11" t="s">
        <v>1</v>
      </c>
      <c r="D30" s="12" t="s">
        <v>2</v>
      </c>
      <c r="E30" s="12" t="s">
        <v>3</v>
      </c>
      <c r="F30" s="12" t="s">
        <v>4</v>
      </c>
      <c r="G30" s="12" t="s">
        <v>5</v>
      </c>
      <c r="H30" s="12" t="s">
        <v>6</v>
      </c>
      <c r="I30" s="13" t="s">
        <v>15</v>
      </c>
      <c r="J30" s="77" t="s">
        <v>52</v>
      </c>
      <c r="K30" s="89" t="s">
        <v>101</v>
      </c>
      <c r="L30" s="78" t="s">
        <v>49</v>
      </c>
      <c r="M30" s="53" t="s">
        <v>61</v>
      </c>
      <c r="N30" s="53" t="s">
        <v>62</v>
      </c>
      <c r="O30" s="54" t="s">
        <v>63</v>
      </c>
      <c r="P30" s="32" t="s">
        <v>50</v>
      </c>
    </row>
    <row r="31" spans="1:17" ht="92" thickBot="1">
      <c r="B31" s="107" t="s">
        <v>86</v>
      </c>
      <c r="C31" s="15" t="s">
        <v>116</v>
      </c>
      <c r="D31" s="16" t="s">
        <v>96</v>
      </c>
      <c r="E31" s="17" t="s">
        <v>47</v>
      </c>
      <c r="F31" s="17" t="s">
        <v>183</v>
      </c>
      <c r="G31" s="17"/>
      <c r="H31" s="17" t="s">
        <v>183</v>
      </c>
      <c r="I31" s="17" t="s">
        <v>47</v>
      </c>
      <c r="J31" s="40" t="s">
        <v>53</v>
      </c>
      <c r="K31" s="40" t="s">
        <v>111</v>
      </c>
      <c r="L31" s="80" t="s">
        <v>186</v>
      </c>
      <c r="M31" s="52">
        <v>40</v>
      </c>
      <c r="N31" s="52">
        <v>0</v>
      </c>
      <c r="O31" s="52">
        <v>10</v>
      </c>
      <c r="P31" s="72" t="s">
        <v>109</v>
      </c>
    </row>
    <row r="32" spans="1:17" ht="57" thickBot="1">
      <c r="B32" s="107" t="s">
        <v>87</v>
      </c>
      <c r="C32" s="7" t="s">
        <v>121</v>
      </c>
      <c r="D32" s="8" t="s">
        <v>97</v>
      </c>
      <c r="E32" s="3"/>
      <c r="F32" s="109" t="s">
        <v>154</v>
      </c>
      <c r="G32" s="109" t="s">
        <v>155</v>
      </c>
      <c r="H32" s="109" t="s">
        <v>154</v>
      </c>
      <c r="I32" s="109" t="s">
        <v>154</v>
      </c>
      <c r="J32" s="110" t="s">
        <v>53</v>
      </c>
      <c r="K32" s="110" t="s">
        <v>104</v>
      </c>
      <c r="L32" s="80" t="s">
        <v>112</v>
      </c>
      <c r="M32" s="52">
        <v>32</v>
      </c>
      <c r="N32" s="52">
        <v>12</v>
      </c>
      <c r="O32" s="52">
        <v>10</v>
      </c>
      <c r="P32" s="33"/>
    </row>
    <row r="33" spans="1:17" ht="57" thickBot="1">
      <c r="B33" s="107" t="s">
        <v>89</v>
      </c>
      <c r="C33" s="7" t="s">
        <v>120</v>
      </c>
      <c r="D33" s="8" t="s">
        <v>98</v>
      </c>
      <c r="E33" s="109" t="s">
        <v>181</v>
      </c>
      <c r="F33" s="3"/>
      <c r="G33" s="36" t="s">
        <v>181</v>
      </c>
      <c r="H33" s="3"/>
      <c r="I33" s="36" t="s">
        <v>181</v>
      </c>
      <c r="J33" s="122" t="s">
        <v>53</v>
      </c>
      <c r="K33" s="122" t="s">
        <v>111</v>
      </c>
      <c r="L33" s="80" t="s">
        <v>112</v>
      </c>
      <c r="M33" s="52">
        <v>32</v>
      </c>
      <c r="N33" s="52">
        <v>24</v>
      </c>
      <c r="O33" s="52">
        <v>0</v>
      </c>
      <c r="P33" s="34"/>
    </row>
    <row r="34" spans="1:17" ht="57" thickBot="1">
      <c r="B34" s="106" t="s">
        <v>91</v>
      </c>
      <c r="C34" s="7" t="s">
        <v>117</v>
      </c>
      <c r="D34" s="8" t="s">
        <v>118</v>
      </c>
      <c r="E34" s="130"/>
      <c r="F34" s="130"/>
      <c r="G34" s="109" t="s">
        <v>192</v>
      </c>
      <c r="H34" s="130"/>
      <c r="I34" s="109" t="s">
        <v>192</v>
      </c>
      <c r="J34" s="135" t="s">
        <v>122</v>
      </c>
      <c r="K34" s="135" t="s">
        <v>105</v>
      </c>
      <c r="L34" s="79" t="s">
        <v>193</v>
      </c>
      <c r="M34" s="58">
        <v>8</v>
      </c>
      <c r="N34" s="58">
        <f>0</f>
        <v>0</v>
      </c>
      <c r="O34" s="58">
        <v>0</v>
      </c>
      <c r="P34" s="34"/>
    </row>
    <row r="35" spans="1:17" ht="196" thickBot="1">
      <c r="B35" s="106" t="s">
        <v>90</v>
      </c>
      <c r="C35" s="7" t="s">
        <v>135</v>
      </c>
      <c r="D35" s="8" t="s">
        <v>22</v>
      </c>
      <c r="E35" s="3"/>
      <c r="F35" s="102" t="s">
        <v>144</v>
      </c>
      <c r="G35" s="3"/>
      <c r="H35" s="3"/>
      <c r="I35" s="3"/>
      <c r="J35" s="126" t="s">
        <v>185</v>
      </c>
      <c r="K35" s="43" t="s">
        <v>111</v>
      </c>
      <c r="L35" s="80" t="s">
        <v>161</v>
      </c>
      <c r="M35" s="103">
        <v>50</v>
      </c>
      <c r="N35" s="103" t="s">
        <v>184</v>
      </c>
      <c r="O35" s="103">
        <v>0</v>
      </c>
      <c r="P35" s="81" t="s">
        <v>152</v>
      </c>
    </row>
    <row r="36" spans="1:17" ht="196" thickBot="1">
      <c r="B36" s="108" t="s">
        <v>93</v>
      </c>
      <c r="C36" s="9" t="s">
        <v>119</v>
      </c>
      <c r="D36" s="8" t="s">
        <v>22</v>
      </c>
      <c r="E36" s="1" t="s">
        <v>144</v>
      </c>
      <c r="F36" s="3"/>
      <c r="G36" s="3"/>
      <c r="H36" s="3"/>
      <c r="I36" s="3"/>
      <c r="J36" s="40" t="s">
        <v>146</v>
      </c>
      <c r="K36" s="43" t="s">
        <v>104</v>
      </c>
      <c r="L36" s="80" t="s">
        <v>161</v>
      </c>
      <c r="M36" s="52">
        <v>75</v>
      </c>
      <c r="N36" s="52" t="s">
        <v>177</v>
      </c>
      <c r="O36" s="52">
        <v>0</v>
      </c>
      <c r="P36" s="81" t="s">
        <v>152</v>
      </c>
    </row>
    <row r="37" spans="1:17" ht="71" thickBot="1">
      <c r="B37" s="101" t="s">
        <v>194</v>
      </c>
      <c r="C37" s="136">
        <v>20577</v>
      </c>
      <c r="D37" s="16" t="s">
        <v>196</v>
      </c>
      <c r="E37" s="3"/>
      <c r="F37" s="17" t="s">
        <v>195</v>
      </c>
      <c r="G37" s="3"/>
      <c r="H37" s="17" t="s">
        <v>195</v>
      </c>
      <c r="I37" s="3"/>
      <c r="J37" s="40" t="s">
        <v>53</v>
      </c>
      <c r="K37" s="43"/>
      <c r="L37" s="80" t="s">
        <v>197</v>
      </c>
      <c r="M37" s="116">
        <v>48</v>
      </c>
      <c r="N37" s="51"/>
      <c r="O37" s="51"/>
      <c r="P37" s="72" t="s">
        <v>172</v>
      </c>
    </row>
    <row r="38" spans="1:17" ht="21">
      <c r="A38" s="91" t="s">
        <v>143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62"/>
      <c r="N38" s="62"/>
      <c r="O38" s="62"/>
      <c r="P38" s="35"/>
      <c r="Q38" s="35"/>
    </row>
    <row r="39" spans="1:17" s="70" customFormat="1" ht="21">
      <c r="A39" s="93" t="s">
        <v>173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71"/>
      <c r="N39" s="71"/>
      <c r="O39" s="71"/>
      <c r="P39" s="61"/>
      <c r="Q39" s="61"/>
    </row>
    <row r="40" spans="1:17" s="70" customFormat="1" ht="21">
      <c r="A40" s="93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71"/>
      <c r="N40" s="71"/>
      <c r="O40" s="71"/>
      <c r="P40" s="61"/>
      <c r="Q40" s="61"/>
    </row>
    <row r="41" spans="1:17">
      <c r="A41" s="96" t="s">
        <v>136</v>
      </c>
    </row>
    <row r="42" spans="1:17">
      <c r="A42" s="97" t="s">
        <v>137</v>
      </c>
    </row>
  </sheetData>
  <sheetProtection sheet="1" objects="1" scenarios="1"/>
  <mergeCells count="3">
    <mergeCell ref="M3:O3"/>
    <mergeCell ref="M16:O16"/>
    <mergeCell ref="M29:O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E69BE-EEDE-CF43-B2CF-0F2039665983}">
  <dimension ref="A1:Q38"/>
  <sheetViews>
    <sheetView tabSelected="1" topLeftCell="A7" workbookViewId="0">
      <selection activeCell="E9" sqref="E9"/>
    </sheetView>
  </sheetViews>
  <sheetFormatPr baseColWidth="10" defaultRowHeight="16"/>
  <cols>
    <col min="2" max="2" width="21.1640625" customWidth="1"/>
    <col min="5" max="6" width="12.83203125" customWidth="1"/>
    <col min="12" max="12" width="20.5" customWidth="1"/>
    <col min="14" max="14" width="14.83203125" customWidth="1"/>
  </cols>
  <sheetData>
    <row r="1" spans="1:16" ht="24">
      <c r="B1" s="92" t="s">
        <v>20</v>
      </c>
    </row>
    <row r="2" spans="1:16" s="98" customFormat="1" ht="22" thickBot="1">
      <c r="B2" s="93" t="s">
        <v>180</v>
      </c>
      <c r="F2" s="117" t="s">
        <v>138</v>
      </c>
      <c r="M2" s="138" t="s">
        <v>60</v>
      </c>
      <c r="N2" s="139"/>
      <c r="O2" s="140"/>
    </row>
    <row r="3" spans="1:16" ht="35" thickBot="1">
      <c r="B3" s="10" t="s">
        <v>0</v>
      </c>
      <c r="C3" s="11" t="s">
        <v>1</v>
      </c>
      <c r="D3" s="12" t="s">
        <v>2</v>
      </c>
      <c r="E3" s="12" t="s">
        <v>3</v>
      </c>
      <c r="F3" s="12" t="s">
        <v>4</v>
      </c>
      <c r="G3" s="12" t="s">
        <v>5</v>
      </c>
      <c r="H3" s="12" t="s">
        <v>6</v>
      </c>
      <c r="I3" s="13" t="s">
        <v>15</v>
      </c>
      <c r="J3" s="38" t="s">
        <v>52</v>
      </c>
      <c r="K3" s="89" t="s">
        <v>101</v>
      </c>
      <c r="L3" s="78" t="s">
        <v>49</v>
      </c>
      <c r="M3" s="53" t="s">
        <v>61</v>
      </c>
      <c r="N3" s="53" t="s">
        <v>62</v>
      </c>
      <c r="O3" s="54" t="s">
        <v>63</v>
      </c>
      <c r="P3" s="32" t="s">
        <v>50</v>
      </c>
    </row>
    <row r="4" spans="1:16" ht="92" thickBot="1">
      <c r="B4" s="23" t="s">
        <v>16</v>
      </c>
      <c r="C4" s="9" t="s">
        <v>17</v>
      </c>
      <c r="D4" s="8" t="s">
        <v>18</v>
      </c>
      <c r="E4" s="3"/>
      <c r="F4" s="2" t="s">
        <v>72</v>
      </c>
      <c r="G4" s="3"/>
      <c r="H4" s="2" t="s">
        <v>72</v>
      </c>
      <c r="I4" s="5"/>
      <c r="J4" s="14" t="s">
        <v>71</v>
      </c>
      <c r="K4" s="45" t="s">
        <v>103</v>
      </c>
      <c r="L4" s="27" t="s">
        <v>81</v>
      </c>
      <c r="M4" s="55">
        <v>24</v>
      </c>
      <c r="N4" s="55">
        <v>36</v>
      </c>
      <c r="O4" s="55">
        <v>0</v>
      </c>
      <c r="P4" s="72" t="s">
        <v>109</v>
      </c>
    </row>
    <row r="5" spans="1:16" ht="31" thickBot="1">
      <c r="B5" s="23" t="s">
        <v>43</v>
      </c>
      <c r="C5" s="9">
        <v>20474</v>
      </c>
      <c r="D5" s="24" t="s">
        <v>19</v>
      </c>
      <c r="E5" s="18" t="s">
        <v>73</v>
      </c>
      <c r="F5" s="19"/>
      <c r="G5" s="3"/>
      <c r="H5" s="19"/>
      <c r="I5" s="18" t="s">
        <v>73</v>
      </c>
      <c r="J5" s="39" t="s">
        <v>53</v>
      </c>
      <c r="K5" s="39" t="s">
        <v>102</v>
      </c>
      <c r="L5" s="28" t="s">
        <v>167</v>
      </c>
      <c r="M5" s="51">
        <v>0</v>
      </c>
      <c r="N5" s="51">
        <v>72</v>
      </c>
      <c r="O5" s="51">
        <v>0</v>
      </c>
      <c r="P5" s="34"/>
    </row>
    <row r="6" spans="1:16" ht="196" thickBot="1">
      <c r="B6" s="21" t="s">
        <v>42</v>
      </c>
      <c r="C6" s="9">
        <v>20471</v>
      </c>
      <c r="D6" s="8" t="s">
        <v>22</v>
      </c>
      <c r="E6" s="3"/>
      <c r="F6" s="3"/>
      <c r="G6" s="1" t="s">
        <v>162</v>
      </c>
      <c r="H6" s="6"/>
      <c r="I6" s="37"/>
      <c r="J6" s="76" t="s">
        <v>82</v>
      </c>
      <c r="K6" s="114" t="s">
        <v>104</v>
      </c>
      <c r="L6" s="83" t="s">
        <v>153</v>
      </c>
      <c r="M6" s="52">
        <v>75</v>
      </c>
      <c r="N6" s="52">
        <v>125</v>
      </c>
      <c r="O6" s="51">
        <v>0</v>
      </c>
      <c r="P6" s="81" t="s">
        <v>152</v>
      </c>
    </row>
    <row r="7" spans="1:16" ht="196" thickBot="1">
      <c r="B7" s="22" t="s">
        <v>41</v>
      </c>
      <c r="C7" s="15">
        <v>20238</v>
      </c>
      <c r="D7" s="16" t="s">
        <v>23</v>
      </c>
      <c r="E7" s="36" t="s">
        <v>75</v>
      </c>
      <c r="F7" s="17" t="s">
        <v>75</v>
      </c>
      <c r="G7" s="4"/>
      <c r="H7" s="17" t="s">
        <v>75</v>
      </c>
      <c r="I7" s="17" t="s">
        <v>75</v>
      </c>
      <c r="J7" s="45" t="s">
        <v>148</v>
      </c>
      <c r="K7" s="114" t="s">
        <v>163</v>
      </c>
      <c r="L7" s="83" t="s">
        <v>153</v>
      </c>
      <c r="M7" s="57">
        <v>50</v>
      </c>
      <c r="N7" s="57">
        <v>100</v>
      </c>
      <c r="O7" s="57">
        <v>0</v>
      </c>
      <c r="P7" s="81" t="s">
        <v>152</v>
      </c>
    </row>
    <row r="8" spans="1:16" ht="21">
      <c r="A8" s="91" t="s">
        <v>141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2"/>
      <c r="N8" s="62"/>
      <c r="O8" s="62"/>
      <c r="P8" s="66"/>
    </row>
    <row r="9" spans="1:16">
      <c r="L9" s="31"/>
      <c r="M9" s="51"/>
      <c r="N9" s="51"/>
      <c r="O9" s="51"/>
    </row>
    <row r="10" spans="1:16">
      <c r="A10" s="70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</row>
    <row r="11" spans="1:16" ht="24">
      <c r="B11" s="92" t="s">
        <v>21</v>
      </c>
    </row>
    <row r="12" spans="1:16" ht="22" thickBot="1">
      <c r="B12" s="93" t="s">
        <v>180</v>
      </c>
      <c r="F12" s="117" t="s">
        <v>199</v>
      </c>
      <c r="M12" s="137" t="s">
        <v>60</v>
      </c>
      <c r="N12" s="137"/>
      <c r="O12" s="137"/>
    </row>
    <row r="13" spans="1:16" ht="35" thickBot="1">
      <c r="B13" s="10" t="s">
        <v>0</v>
      </c>
      <c r="C13" s="11" t="s">
        <v>1</v>
      </c>
      <c r="D13" s="12" t="s">
        <v>2</v>
      </c>
      <c r="E13" s="12" t="s">
        <v>3</v>
      </c>
      <c r="F13" s="12" t="s">
        <v>4</v>
      </c>
      <c r="G13" s="12" t="s">
        <v>5</v>
      </c>
      <c r="H13" s="12" t="s">
        <v>6</v>
      </c>
      <c r="I13" s="13" t="s">
        <v>15</v>
      </c>
      <c r="J13" s="38" t="s">
        <v>52</v>
      </c>
      <c r="K13" s="38" t="s">
        <v>101</v>
      </c>
      <c r="L13" s="78" t="s">
        <v>49</v>
      </c>
      <c r="M13" s="53" t="s">
        <v>61</v>
      </c>
      <c r="N13" s="53" t="s">
        <v>62</v>
      </c>
      <c r="O13" s="54" t="s">
        <v>63</v>
      </c>
      <c r="P13" s="32" t="s">
        <v>50</v>
      </c>
    </row>
    <row r="14" spans="1:16" ht="92" thickBot="1">
      <c r="B14" s="23" t="s">
        <v>66</v>
      </c>
      <c r="C14" s="9" t="s">
        <v>30</v>
      </c>
      <c r="D14" s="112" t="s">
        <v>100</v>
      </c>
      <c r="E14" s="1" t="s">
        <v>48</v>
      </c>
      <c r="F14" s="4"/>
      <c r="G14" s="1" t="s">
        <v>48</v>
      </c>
      <c r="H14" s="4"/>
      <c r="I14" s="1" t="s">
        <v>48</v>
      </c>
      <c r="J14" s="44" t="s">
        <v>54</v>
      </c>
      <c r="K14" s="44" t="s">
        <v>111</v>
      </c>
      <c r="L14" s="82" t="s">
        <v>169</v>
      </c>
      <c r="M14" s="57">
        <v>40</v>
      </c>
      <c r="N14" s="57">
        <v>0</v>
      </c>
      <c r="O14" s="57">
        <v>0</v>
      </c>
      <c r="P14" s="72" t="s">
        <v>109</v>
      </c>
    </row>
    <row r="15" spans="1:16" ht="54" customHeight="1" thickBot="1">
      <c r="B15" s="23" t="s">
        <v>65</v>
      </c>
      <c r="C15" s="9" t="s">
        <v>30</v>
      </c>
      <c r="D15" s="8" t="s">
        <v>84</v>
      </c>
      <c r="E15" s="1" t="s">
        <v>46</v>
      </c>
      <c r="F15" s="4"/>
      <c r="G15" s="4"/>
      <c r="H15" s="4"/>
      <c r="I15" s="1" t="s">
        <v>46</v>
      </c>
      <c r="J15" s="44" t="s">
        <v>59</v>
      </c>
      <c r="K15" s="44" t="s">
        <v>105</v>
      </c>
      <c r="L15" s="82" t="s">
        <v>168</v>
      </c>
      <c r="M15" s="57">
        <v>24</v>
      </c>
      <c r="N15" s="57">
        <v>0</v>
      </c>
      <c r="O15" s="57">
        <v>0</v>
      </c>
      <c r="P15" s="59"/>
    </row>
    <row r="16" spans="1:16" ht="64" customHeight="1" thickBot="1">
      <c r="B16" s="23" t="s">
        <v>64</v>
      </c>
      <c r="C16" s="7" t="s">
        <v>34</v>
      </c>
      <c r="D16" s="8" t="s">
        <v>36</v>
      </c>
      <c r="E16" s="4"/>
      <c r="F16" s="18" t="s">
        <v>47</v>
      </c>
      <c r="G16" s="4"/>
      <c r="H16" s="18" t="s">
        <v>47</v>
      </c>
      <c r="I16" s="4"/>
      <c r="J16" s="39" t="s">
        <v>55</v>
      </c>
      <c r="K16" s="39" t="s">
        <v>105</v>
      </c>
      <c r="L16" s="82" t="s">
        <v>170</v>
      </c>
      <c r="M16" s="56">
        <v>32</v>
      </c>
      <c r="N16" s="56">
        <v>12</v>
      </c>
      <c r="O16" s="56">
        <v>0</v>
      </c>
      <c r="P16" s="34"/>
    </row>
    <row r="17" spans="1:17" ht="196" thickBot="1">
      <c r="B17" s="21" t="s">
        <v>40</v>
      </c>
      <c r="C17" s="9" t="s">
        <v>28</v>
      </c>
      <c r="D17" s="8" t="s">
        <v>22</v>
      </c>
      <c r="E17" s="4"/>
      <c r="F17" s="4"/>
      <c r="G17" s="1" t="s">
        <v>144</v>
      </c>
      <c r="H17" s="4"/>
      <c r="I17" s="4"/>
      <c r="J17" s="40" t="s">
        <v>171</v>
      </c>
      <c r="K17" s="113" t="s">
        <v>104</v>
      </c>
      <c r="L17" s="83" t="s">
        <v>153</v>
      </c>
      <c r="M17" s="52">
        <v>50</v>
      </c>
      <c r="N17" s="52" t="s">
        <v>179</v>
      </c>
      <c r="O17" s="52">
        <v>0</v>
      </c>
      <c r="P17" s="81" t="s">
        <v>152</v>
      </c>
    </row>
    <row r="18" spans="1:17" ht="196" thickBot="1">
      <c r="B18" s="22" t="s">
        <v>27</v>
      </c>
      <c r="C18" s="15" t="s">
        <v>29</v>
      </c>
      <c r="D18" s="16" t="s">
        <v>22</v>
      </c>
      <c r="E18" s="17" t="s">
        <v>79</v>
      </c>
      <c r="F18" s="17" t="s">
        <v>79</v>
      </c>
      <c r="G18" s="4"/>
      <c r="H18" s="4"/>
      <c r="I18" s="4"/>
      <c r="J18" s="40" t="s">
        <v>147</v>
      </c>
      <c r="K18" s="113" t="s">
        <v>102</v>
      </c>
      <c r="L18" s="83" t="s">
        <v>153</v>
      </c>
      <c r="M18" s="52">
        <v>50</v>
      </c>
      <c r="N18" s="52" t="s">
        <v>178</v>
      </c>
      <c r="O18" s="52">
        <v>0</v>
      </c>
      <c r="P18" s="81" t="s">
        <v>152</v>
      </c>
    </row>
    <row r="19" spans="1:17" ht="66" thickBot="1">
      <c r="B19" s="108" t="s">
        <v>68</v>
      </c>
      <c r="C19" s="46"/>
      <c r="D19" s="47"/>
      <c r="E19" s="1"/>
      <c r="F19" s="1"/>
      <c r="G19" s="1"/>
      <c r="H19" s="48"/>
      <c r="I19" s="49"/>
      <c r="J19" s="45" t="s">
        <v>85</v>
      </c>
      <c r="K19" s="45"/>
      <c r="L19" s="83" t="s">
        <v>153</v>
      </c>
      <c r="M19" s="51"/>
      <c r="N19" s="51"/>
      <c r="O19" s="51"/>
      <c r="P19" s="72" t="s">
        <v>172</v>
      </c>
    </row>
    <row r="20" spans="1:17" ht="21">
      <c r="A20" s="91" t="s">
        <v>141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2"/>
      <c r="N20" s="62"/>
      <c r="O20" s="62"/>
      <c r="P20" s="66"/>
      <c r="Q20" s="66"/>
    </row>
    <row r="21" spans="1:17" ht="21">
      <c r="A21" s="93" t="s">
        <v>173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1"/>
      <c r="N21" s="71"/>
      <c r="O21" s="71"/>
      <c r="P21" s="84"/>
      <c r="Q21" s="84"/>
    </row>
    <row r="23" spans="1:17" ht="24">
      <c r="B23" s="92" t="s">
        <v>95</v>
      </c>
      <c r="M23" s="57"/>
      <c r="N23" s="57"/>
      <c r="O23" s="57"/>
    </row>
    <row r="24" spans="1:17" ht="25" thickBot="1">
      <c r="B24" s="93" t="s">
        <v>180</v>
      </c>
      <c r="F24" s="118" t="s">
        <v>157</v>
      </c>
      <c r="M24" s="137" t="s">
        <v>60</v>
      </c>
      <c r="N24" s="137"/>
      <c r="O24" s="137"/>
    </row>
    <row r="25" spans="1:17" ht="35" thickBot="1">
      <c r="B25" s="10" t="s">
        <v>0</v>
      </c>
      <c r="C25" s="11" t="s">
        <v>1</v>
      </c>
      <c r="D25" s="12" t="s">
        <v>2</v>
      </c>
      <c r="E25" s="12" t="s">
        <v>3</v>
      </c>
      <c r="F25" s="12" t="s">
        <v>4</v>
      </c>
      <c r="G25" s="12" t="s">
        <v>5</v>
      </c>
      <c r="H25" s="12" t="s">
        <v>6</v>
      </c>
      <c r="I25" s="13" t="s">
        <v>15</v>
      </c>
      <c r="J25" s="38" t="s">
        <v>52</v>
      </c>
      <c r="K25" s="38" t="s">
        <v>101</v>
      </c>
      <c r="L25" s="78" t="s">
        <v>49</v>
      </c>
      <c r="M25" s="53" t="s">
        <v>61</v>
      </c>
      <c r="N25" s="53" t="s">
        <v>62</v>
      </c>
      <c r="O25" s="54" t="s">
        <v>63</v>
      </c>
      <c r="P25" s="32" t="s">
        <v>50</v>
      </c>
    </row>
    <row r="26" spans="1:17" ht="92" thickBot="1">
      <c r="B26" s="88" t="s">
        <v>88</v>
      </c>
      <c r="C26" s="9" t="s">
        <v>133</v>
      </c>
      <c r="D26" s="8" t="s">
        <v>130</v>
      </c>
      <c r="E26" s="4"/>
      <c r="F26" s="115" t="s">
        <v>47</v>
      </c>
      <c r="G26" s="115" t="s">
        <v>47</v>
      </c>
      <c r="H26" s="115" t="s">
        <v>47</v>
      </c>
      <c r="I26" s="4"/>
      <c r="J26" s="44" t="s">
        <v>53</v>
      </c>
      <c r="K26" s="44" t="s">
        <v>111</v>
      </c>
      <c r="L26" s="82" t="s">
        <v>166</v>
      </c>
      <c r="M26" s="57">
        <v>40</v>
      </c>
      <c r="N26" s="57">
        <v>12</v>
      </c>
      <c r="O26" s="57">
        <v>0</v>
      </c>
      <c r="P26" s="72" t="s">
        <v>109</v>
      </c>
    </row>
    <row r="27" spans="1:17" ht="42" customHeight="1" thickBot="1">
      <c r="A27" s="87"/>
      <c r="B27" s="88" t="s">
        <v>99</v>
      </c>
      <c r="C27" s="9" t="s">
        <v>134</v>
      </c>
      <c r="D27" s="8" t="s">
        <v>131</v>
      </c>
      <c r="E27" s="63" t="s">
        <v>164</v>
      </c>
      <c r="F27" s="63" t="s">
        <v>164</v>
      </c>
      <c r="G27" s="4"/>
      <c r="H27" s="4"/>
      <c r="I27" s="4"/>
      <c r="J27" s="44" t="s">
        <v>53</v>
      </c>
      <c r="K27" s="44"/>
      <c r="L27" s="83" t="s">
        <v>153</v>
      </c>
      <c r="M27" s="57">
        <v>8</v>
      </c>
      <c r="N27" s="57">
        <v>60</v>
      </c>
      <c r="O27" s="57">
        <v>0</v>
      </c>
      <c r="P27" s="59"/>
    </row>
    <row r="28" spans="1:17" ht="48" customHeight="1" thickBot="1">
      <c r="B28" s="88" t="s">
        <v>94</v>
      </c>
      <c r="C28" s="7" t="s">
        <v>134</v>
      </c>
      <c r="D28" s="8" t="s">
        <v>132</v>
      </c>
      <c r="E28" s="18" t="s">
        <v>47</v>
      </c>
      <c r="F28" s="127"/>
      <c r="G28" s="127"/>
      <c r="H28" s="18" t="s">
        <v>48</v>
      </c>
      <c r="I28" s="20" t="s">
        <v>47</v>
      </c>
      <c r="J28" s="39" t="s">
        <v>59</v>
      </c>
      <c r="K28" s="39"/>
      <c r="L28" s="83" t="s">
        <v>153</v>
      </c>
      <c r="M28" s="56">
        <v>16</v>
      </c>
      <c r="N28" s="56">
        <v>12</v>
      </c>
      <c r="O28" s="56">
        <v>0</v>
      </c>
      <c r="P28" s="34"/>
    </row>
    <row r="29" spans="1:17" ht="91" customHeight="1" thickBot="1">
      <c r="B29" s="21" t="s">
        <v>93</v>
      </c>
      <c r="C29" s="9" t="s">
        <v>119</v>
      </c>
      <c r="D29" s="8" t="s">
        <v>22</v>
      </c>
      <c r="E29" s="4"/>
      <c r="F29" s="4"/>
      <c r="G29" s="4"/>
      <c r="H29" s="4"/>
      <c r="I29" s="104" t="s">
        <v>164</v>
      </c>
      <c r="J29" s="40" t="s">
        <v>146</v>
      </c>
      <c r="K29" s="105"/>
      <c r="L29" s="83" t="s">
        <v>153</v>
      </c>
      <c r="M29" s="103">
        <v>75</v>
      </c>
      <c r="N29" s="103" t="s">
        <v>177</v>
      </c>
      <c r="O29" s="103"/>
      <c r="P29" s="81" t="s">
        <v>152</v>
      </c>
    </row>
    <row r="30" spans="1:17" ht="196" thickBot="1">
      <c r="B30" s="22" t="s">
        <v>92</v>
      </c>
      <c r="C30" s="15" t="s">
        <v>135</v>
      </c>
      <c r="D30" s="16" t="s">
        <v>22</v>
      </c>
      <c r="E30" s="4"/>
      <c r="F30" s="4"/>
      <c r="G30" s="17" t="s">
        <v>165</v>
      </c>
      <c r="H30" s="4"/>
      <c r="I30" s="4"/>
      <c r="J30" s="40" t="s">
        <v>123</v>
      </c>
      <c r="K30" s="40"/>
      <c r="L30" s="83" t="s">
        <v>153</v>
      </c>
      <c r="M30" s="52">
        <v>50</v>
      </c>
      <c r="N30" s="103" t="s">
        <v>176</v>
      </c>
      <c r="O30" s="52">
        <v>0</v>
      </c>
      <c r="P30" s="81" t="s">
        <v>152</v>
      </c>
    </row>
    <row r="31" spans="1:17" ht="66" thickBot="1">
      <c r="B31" s="108" t="s">
        <v>68</v>
      </c>
      <c r="C31" s="46"/>
      <c r="D31" s="47"/>
      <c r="E31" s="1"/>
      <c r="F31" s="1"/>
      <c r="G31" s="1"/>
      <c r="H31" s="48"/>
      <c r="I31" s="49"/>
      <c r="J31" s="45" t="s">
        <v>85</v>
      </c>
      <c r="K31" s="45"/>
      <c r="L31" s="83" t="s">
        <v>153</v>
      </c>
      <c r="M31" s="51"/>
      <c r="N31" s="51"/>
      <c r="O31" s="51"/>
      <c r="P31" s="72" t="s">
        <v>172</v>
      </c>
    </row>
    <row r="32" spans="1:17" ht="21">
      <c r="A32" s="91" t="s">
        <v>141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2"/>
      <c r="N32" s="62"/>
      <c r="O32" s="62"/>
      <c r="P32" s="66"/>
      <c r="Q32" s="66"/>
    </row>
    <row r="33" spans="1:17" ht="21">
      <c r="A33" s="93" t="s">
        <v>173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9"/>
      <c r="N33" s="69"/>
      <c r="O33" s="69"/>
      <c r="P33" s="68"/>
      <c r="Q33" s="68"/>
    </row>
    <row r="34" spans="1:17" ht="21">
      <c r="A34" s="93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9"/>
      <c r="N34" s="69"/>
      <c r="O34" s="69"/>
      <c r="P34" s="68"/>
      <c r="Q34" s="68"/>
    </row>
    <row r="35" spans="1:17" ht="20">
      <c r="A35" s="99" t="s">
        <v>139</v>
      </c>
      <c r="M35" s="51"/>
      <c r="N35" s="51"/>
      <c r="O35" s="51"/>
    </row>
    <row r="36" spans="1:17" ht="20">
      <c r="A36" s="100" t="s">
        <v>140</v>
      </c>
    </row>
    <row r="37" spans="1:17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  <row r="38" spans="1:17">
      <c r="A38" s="61"/>
      <c r="B38" s="86"/>
      <c r="C38" s="63"/>
      <c r="D38" s="63"/>
      <c r="E38" s="63"/>
      <c r="F38" s="63"/>
      <c r="G38" s="63"/>
      <c r="H38" s="63"/>
      <c r="J38" s="63"/>
      <c r="K38" s="63"/>
      <c r="L38" s="64"/>
      <c r="M38" s="64"/>
      <c r="N38" s="63"/>
      <c r="O38" s="63"/>
      <c r="P38" s="63"/>
    </row>
  </sheetData>
  <sheetProtection sheet="1" objects="1" scenarios="1"/>
  <mergeCells count="3">
    <mergeCell ref="M2:O2"/>
    <mergeCell ref="M12:O12"/>
    <mergeCell ref="M24:O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 semestre</vt:lpstr>
      <vt:lpstr>II semestre</vt:lpstr>
    </vt:vector>
  </TitlesOfParts>
  <Company>DiFC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S</dc:creator>
  <cp:lastModifiedBy>Microsoft Office User</cp:lastModifiedBy>
  <cp:lastPrinted>2020-09-28T10:59:27Z</cp:lastPrinted>
  <dcterms:created xsi:type="dcterms:W3CDTF">2019-09-28T14:53:50Z</dcterms:created>
  <dcterms:modified xsi:type="dcterms:W3CDTF">2021-07-29T09:59:06Z</dcterms:modified>
</cp:coreProperties>
</file>