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2"/>
  </bookViews>
  <sheets>
    <sheet name="per facoltà" sheetId="1" r:id="rId1"/>
    <sheet name="in_ordine_decrescente" sheetId="2" r:id="rId2"/>
    <sheet name="valutazione_2004" sheetId="3" r:id="rId3"/>
  </sheets>
  <definedNames>
    <definedName name="_xlnm._FilterDatabase" localSheetId="1" hidden="1">'in_ordine_decrescente'!$A$4:$AD$4</definedName>
    <definedName name="_xlnm._FilterDatabase" localSheetId="0" hidden="1">'per facoltà'!$A$4:$AB$20</definedName>
    <definedName name="_xlnm._FilterDatabase" localSheetId="2" hidden="1">'valutazione_2004'!$A$2:$IU$88</definedName>
    <definedName name="_xlnm.Print_Area" localSheetId="1">'in_ordine_decrescente'!$A$1:$Y$97</definedName>
    <definedName name="_xlnm.Print_Area" localSheetId="0">'per facoltà'!$A$1:$X$20</definedName>
    <definedName name="_xlnm.Print_Area" localSheetId="2">'valutazione_2004'!$A$1:$L$88</definedName>
    <definedName name="_xlnm.Print_Titles" localSheetId="1">'in_ordine_decrescente'!$1:$4</definedName>
    <definedName name="_xlnm.Print_Titles" localSheetId="0">'per facoltà'!$1:$4</definedName>
    <definedName name="_xlnm.Print_Titles" localSheetId="2">'valutazione_2004'!$1:$2</definedName>
  </definedNames>
  <calcPr fullCalcOnLoad="1"/>
</workbook>
</file>

<file path=xl/sharedStrings.xml><?xml version="1.0" encoding="utf-8"?>
<sst xmlns="http://schemas.openxmlformats.org/spreadsheetml/2006/main" count="764" uniqueCount="201">
  <si>
    <t>DOTTORATO</t>
  </si>
  <si>
    <t>AGRONOMIA AMBIENTALE</t>
  </si>
  <si>
    <t>ECONOMIA E POLITICA AGRARIA</t>
  </si>
  <si>
    <t>GESTIONE FITOSANITARIA ECO-COMPATIBILE IN AMBIENTI AGRO-FORESTALI ED URBANI</t>
  </si>
  <si>
    <t>IDRONOMIA AMBIENTALE</t>
  </si>
  <si>
    <t>DISEGNO INDUSTRIALE, ARTI FIGURATIVE E APPLICATE</t>
  </si>
  <si>
    <t>PIANIFICAZIONE URBANA E TERRITORIALE</t>
  </si>
  <si>
    <t>PROGETTAZIONE ARCHITETTONICA</t>
  </si>
  <si>
    <t>RECUPERO E FRUIZIONE DEI CONTESTI ANTICHI</t>
  </si>
  <si>
    <t>RILIEVO E RAPPRESENTAZIONE DELL'ARCHITETTURA E DELL'AMBIENTE</t>
  </si>
  <si>
    <t>STATISTICA APPLICATA</t>
  </si>
  <si>
    <t>SCIENZE FARMACEUTICHE</t>
  </si>
  <si>
    <t xml:space="preserve">TECNOLOGIE DELLE SOSTANZE BIOLOGICAMENTE ATTIVE </t>
  </si>
  <si>
    <t>DIRITTI DELL'UOMO: EVOLUZIONE, TUTELA E LIMITI</t>
  </si>
  <si>
    <t>DIRITTO COMPARATO</t>
  </si>
  <si>
    <t>DIRITTO COMUNITARIO E DIRITTO INTERNO. FONTI, ORGANIZZAZIONE, ATTIVITA'</t>
  </si>
  <si>
    <t>DIRITTO DELL'IMPRESA</t>
  </si>
  <si>
    <t>DIRITTO PRIVATO GENERALE</t>
  </si>
  <si>
    <t>DISCIPLINE ROMANISTICHE (DIRITTO ROMANO E DIRITTI DELL'ANTICHITA')</t>
  </si>
  <si>
    <t>PROCEDURA PENALE</t>
  </si>
  <si>
    <t>FISICA TECNICA AMBIENTALE</t>
  </si>
  <si>
    <t>INGEGNERIA DELL'AUTOMAZIONE E DEI SISTEMI</t>
  </si>
  <si>
    <t>INGEGNERIA DELLA PRODUZIONE</t>
  </si>
  <si>
    <t>INGEGNERIA DELLE STRUTTURE</t>
  </si>
  <si>
    <t>INGEGNERIA ELETTRICA</t>
  </si>
  <si>
    <t>TECNICA ED ECONOMIA DEI TRASPORTI</t>
  </si>
  <si>
    <t>ESTETICA E TEORIA DELLE ARTI</t>
  </si>
  <si>
    <t>FILOLOGIA E CULTURA GRECO-LATINA</t>
  </si>
  <si>
    <t>FILOSOFIA</t>
  </si>
  <si>
    <t>ITALIANISTICA, TESTO LETTERARIO: FORME E STORIA</t>
  </si>
  <si>
    <t>LINGUE E LETTERATURE IBERICHE E IBEROAMERICANE</t>
  </si>
  <si>
    <t>LINGUISTICA SINCRONICA E DIACRONICA</t>
  </si>
  <si>
    <t>PUBBLICHE RELAZIONI</t>
  </si>
  <si>
    <t>BIOPATOLOGIA</t>
  </si>
  <si>
    <t>FARMACOLOGIA E TOSSICOLOGIA SOCIO-AMBIENTALE</t>
  </si>
  <si>
    <t>FISIOPATOLOGIA CHIRURGICA</t>
  </si>
  <si>
    <t>FISIOPATOLOGIA DEL METABOLISMO: LIPIDI E LIPOPROTEINE</t>
  </si>
  <si>
    <t>FISIOPATOLOGIA NEUROSENSORIALE</t>
  </si>
  <si>
    <t>IMMUNOFARMACOLOGIA</t>
  </si>
  <si>
    <t>ONCOBIOLOGIA SPERIMENTALE</t>
  </si>
  <si>
    <t>ONCOLOGIA CLINICA, SPERIMENTALE APPLICATA E MORFOLOGIA DEI TUMORI</t>
  </si>
  <si>
    <t>ONCOPATOLOGIA CELLULARE E MOLECOLARE</t>
  </si>
  <si>
    <t>SCIENZE UROLOGICHE</t>
  </si>
  <si>
    <t>BIOLOGIA ANIMALE</t>
  </si>
  <si>
    <t>FISICA</t>
  </si>
  <si>
    <t>GEOCHIMICA</t>
  </si>
  <si>
    <t>SCIENZE CHIMICHE</t>
  </si>
  <si>
    <t>ECONOMIA AZIENDALE</t>
  </si>
  <si>
    <t>INGEGNERIA INFORMATICA</t>
  </si>
  <si>
    <t>Totale</t>
  </si>
  <si>
    <t>Base valutazione</t>
  </si>
  <si>
    <t>a</t>
  </si>
  <si>
    <t>b</t>
  </si>
  <si>
    <t>c</t>
  </si>
  <si>
    <t>AGRARIA</t>
  </si>
  <si>
    <t>ARCHITETTURA</t>
  </si>
  <si>
    <t xml:space="preserve">ECONOMIA </t>
  </si>
  <si>
    <t xml:space="preserve">ANALISI CONGIUNTURALE, TERRITORIALE E DELLA QUALITA’ TOTALE  </t>
  </si>
  <si>
    <t xml:space="preserve">STATISTICA </t>
  </si>
  <si>
    <t>FARMACIA</t>
  </si>
  <si>
    <t>ALIMENTAZIONE E NUTRIZIONE UMANA</t>
  </si>
  <si>
    <t>GIURISPRUDENZA - SCIENZE POLITICHE</t>
  </si>
  <si>
    <t>FONDAMENTI DEL DIRITTO EUROPEO E METODOLOGIA COMPARATISTICA</t>
  </si>
  <si>
    <t>INGEGNERIA</t>
  </si>
  <si>
    <t>ENERGETICA</t>
  </si>
  <si>
    <t>ETICA</t>
  </si>
  <si>
    <t>FILOSOFIA DEL LINGUAGGIO E DELLA MENTE</t>
  </si>
  <si>
    <t>LETTERATURE E LINGUE ANGLO-TEDESCHE: TRASFORMAZIONI E RELAZIONI</t>
  </si>
  <si>
    <t>STORIA DELL'ARTE MEDIEVALE, MODERNA  E CONTEMPORANEA IN SICILIA</t>
  </si>
  <si>
    <t>MEDICINA</t>
  </si>
  <si>
    <t>FISIOPATOLOGIA DELLE MALATTIE DEL FEGATO</t>
  </si>
  <si>
    <t>GENETICA E FISIOPATOLOGIA DEL DANNO CARDIOVASCOLARE NELLE MALATTIE ENDOCRINO-METABOLICHE</t>
  </si>
  <si>
    <t>SCIENZE DELLE ATTIVITA' MOTORIE</t>
  </si>
  <si>
    <t>SCIENZE MM.FF.NN.</t>
  </si>
  <si>
    <t>FISICA APPLICATA</t>
  </si>
  <si>
    <t>GEOLOGIA</t>
  </si>
  <si>
    <t>FRUTTICOLTURA MEDITERRANEA</t>
  </si>
  <si>
    <t>SISTEMI ARBOREI AGRARI E FORESTALI</t>
  </si>
  <si>
    <t>ANALISI ECONOMICHE. INNOVAZIONE TECNOLOGICA E GESTIONE DELLE POLITICHE PER LO SVILUPPO TERRITORIALE</t>
  </si>
  <si>
    <t>DIRITTO DELL'ECONOMIA DEI TRASPORTI E DELL'AMBIENTE</t>
  </si>
  <si>
    <t>INGEGNERIA IDRAULICA E AMBIENTALE</t>
  </si>
  <si>
    <t>STORIA DELLA SICILIA ANTICA</t>
  </si>
  <si>
    <t xml:space="preserve">LETTERE </t>
  </si>
  <si>
    <t>SCIENZE FORMAZIONE</t>
  </si>
  <si>
    <t>SCIENZE DEL TURISMO</t>
  </si>
  <si>
    <t>PSICOLOGIA</t>
  </si>
  <si>
    <t>STORIA DELLA CULTURA E DELLA TECNICA</t>
  </si>
  <si>
    <t>EMATOLOGIA SPERIMENTALE</t>
  </si>
  <si>
    <t>FISIOPATOLOGIA CARDIOVASCOLARE, RENALE E DELLO SPORT</t>
  </si>
  <si>
    <t>NEUROSCIENZE E DISTURBI DEL COMPORTAMENTO</t>
  </si>
  <si>
    <t>STORIA DELL'EUROPA MEDITERRANEA (ex Storia Medievale)</t>
  </si>
  <si>
    <t>MATEMATICA E INFORMATICA (ex Matematica)</t>
  </si>
  <si>
    <t>BIOLOGIA CELLULARE (ex Biologia cellulare e dello sviluppo)</t>
  </si>
  <si>
    <t>ONCOGENESI MOLECOLARE E IMMUNOLOGIA DEI TUMORI</t>
  </si>
  <si>
    <t xml:space="preserve">SCIENZE STOMATOLOGICHE </t>
  </si>
  <si>
    <t>1. Sedi e soggetti proponenti</t>
  </si>
  <si>
    <t>2. Accorpamenti dottorati esistenti</t>
  </si>
  <si>
    <t>3. Descrizione obiettivi dottorato</t>
  </si>
  <si>
    <t xml:space="preserve">5. Descrizione programma formativo </t>
  </si>
  <si>
    <t>8. Apporto finanziario esterno</t>
  </si>
  <si>
    <t>9. Collegio docenti</t>
  </si>
  <si>
    <t>10. Modalità autovalutazione dottorato</t>
  </si>
  <si>
    <t>12. Risultati cicli dottorato precedenti</t>
  </si>
  <si>
    <t xml:space="preserve">4. Descrizione sbocchi occupazionali </t>
  </si>
  <si>
    <t>6. Formazione e produzione scientifica dottorandi</t>
  </si>
  <si>
    <t xml:space="preserve">7. Strutture, attrezzature e risorse finanziarie disponibili per il programma formativo </t>
  </si>
  <si>
    <t>11. Documentata presenza di collaborazioni internazionali</t>
  </si>
  <si>
    <t xml:space="preserve">13. Carente o incompleta documentazione dell'attività scientifica docenti Collegio </t>
  </si>
  <si>
    <t>Area CUN</t>
  </si>
  <si>
    <t>Abbandoni                   (SI / NO)</t>
  </si>
  <si>
    <t>Denominazione                                      (non ampia e non conforme /                      ampia o conforme /          ampia e conforme)</t>
  </si>
  <si>
    <t>Numero borse ultimi tre cicli                          (&lt;9 ovvero &lt;3 per ciclo/         &gt;=9 ovvero &gt;=3 per ciclo)</t>
  </si>
  <si>
    <t>DOTTORATO DI RICERCA a.a. 2005-2006 - PARAMETRI DI VALUTAZIONE SENATO ACCADEMICO  4 MAGGIO 2005</t>
  </si>
  <si>
    <t>Presenza di studenti laureati in altre sedi                   (NO - 1 o 2 - più di 2)</t>
  </si>
  <si>
    <t xml:space="preserve">DOTTORATO DI RICERCA a.a. 2005-2006 - VALUTAZIONE DOTTORATI 2004 </t>
  </si>
  <si>
    <t>AGRO-ECOSISTEMI MEDITERRANEI (PEDOLOGIA + PRODUZIONE FORAGGERE MEDITERRANEE)</t>
  </si>
  <si>
    <t>INTEGRAZIONE EUROPEA, DIRITTO SPORTIVO E GLOBALIZZAZIONE GIURIDICA</t>
  </si>
  <si>
    <t>INGEGNERIA DELLE INFRASTRUTTURE VIARIE - PROGETTO, COSTRUZIONE E MANUTENZIONE DI STRADE, FERROVIE E AEROPORTI</t>
  </si>
  <si>
    <t>INGEGNERIA CHIMICA E DEI MATERIALI (ex TECNOLOGIE CHIMICHE E DEI NUOVI MATERIALI)</t>
  </si>
  <si>
    <t>TECNOLOGIE NUCLEARI, CHIMICHE E DELLA SICUREZZA (exINGEGNERIA DEI REATTORI NUCLEARI INNOVATIVI E A FUSIONE)</t>
  </si>
  <si>
    <t>PEDAGOGIA E DIDATTICA IN PROSPETTIVA INTERCULTURALE</t>
  </si>
  <si>
    <t>STORIA E DIDATTICA DELLE MATEMATICHE, DELLA FISICA E DELLA CHIMICA</t>
  </si>
  <si>
    <t>INGEGNERIA EDILE: TRADIZIONE E INNOVAZIONE (EX Ingegneria edile: progetto e recupero)</t>
  </si>
  <si>
    <t xml:space="preserve">STORIA DELL'ARCHITETTURA </t>
  </si>
  <si>
    <t>TECNOLOGIE PER LA SOSTENIBILITA' ED IL RISANAMENTO AMBIENTALE (ex Trattamento dei reflui e risanamento ambientale)</t>
  </si>
  <si>
    <t>Ampia e conforme</t>
  </si>
  <si>
    <t>Ampia</t>
  </si>
  <si>
    <t>ampia</t>
  </si>
  <si>
    <t>5 su 2 cicli</t>
  </si>
  <si>
    <t>4 su un ciclo</t>
  </si>
  <si>
    <t>6 su 2 cicli</t>
  </si>
  <si>
    <t>3 su 1 ciclo</t>
  </si>
  <si>
    <t>7 su 2 cicli</t>
  </si>
  <si>
    <t>10 su 2 cicli</t>
  </si>
  <si>
    <t>Non ampia e non conforme</t>
  </si>
  <si>
    <t>STORIA DELL'ARCHITETTURA  E CONSERVAZIONE DEI BENI ARCHITETTONICI</t>
  </si>
  <si>
    <t>FILOSOFIA DEL LINGUAGGIO E DELLA MENTE (ex filosofia del linguaggio teoria e storia)</t>
  </si>
  <si>
    <t>Giudizio complessivo (insufficiente / sufficiente / buono / elevato / molto elevato)</t>
  </si>
  <si>
    <t>buono</t>
  </si>
  <si>
    <t>insufficiente</t>
  </si>
  <si>
    <t>molto elevato</t>
  </si>
  <si>
    <t>sufficiente</t>
  </si>
  <si>
    <t>elevato</t>
  </si>
  <si>
    <t>INGEGNERIA DELLE INFRASTRUTTURE VIARIE - PROGETTO, COSTRUZIONE E MANUTENZIONE DI STRADE, FERROVIE E AEROPORTI /ex ing della sicurezza delle infrastrutture strad e ferroviarie - ex ing delle infrastrutture viarie)</t>
  </si>
  <si>
    <t>PSICOLOGIA (ex psicologia generale e clinica)</t>
  </si>
  <si>
    <t>SCIENZE DEL TURISMO (ex marketing turistico)</t>
  </si>
  <si>
    <t>FISIOPATOLOGIA CARDIOVASCOLARE, RENALE E DELLO SPORT (accorpamento fisiopatologia clinica, cardiovascolare e renale e medicina dello sport)</t>
  </si>
  <si>
    <t>SISTEMI ARBOREI AGRARI E FORESTALI (accorpamento tra colture arboree e funzionamento dei sistemi colturali)</t>
  </si>
  <si>
    <t>no per tutti e due</t>
  </si>
  <si>
    <t>7 per ognuno dei dottorati</t>
  </si>
  <si>
    <t>* successivamente alla data di scadenza è stato comunicato_______</t>
  </si>
  <si>
    <t>sufficiente e insufficiente</t>
  </si>
  <si>
    <t>7 su 2 cicli e 6</t>
  </si>
  <si>
    <t>no e 1</t>
  </si>
  <si>
    <t>sufficiente e buono</t>
  </si>
  <si>
    <t>buono per ognuno dei dottorati</t>
  </si>
  <si>
    <t>0 per ognuno dei dottorati</t>
  </si>
  <si>
    <t xml:space="preserve">Presenza di studenti laureati in altre sedi                   (NO - 1 o 2 - più di 2) </t>
  </si>
  <si>
    <t xml:space="preserve">Denominazione                                      (non ampia e non conforme /                      ampia o conforme /          ampia e conforme) </t>
  </si>
  <si>
    <t>AREA CUN</t>
  </si>
  <si>
    <t>PROGETTAZIONE MECCANICA (EX COSTRUZIONI MECCANICHE)</t>
  </si>
  <si>
    <r>
      <t>VALUTAZIONE</t>
    </r>
    <r>
      <rPr>
        <b/>
        <sz val="8"/>
        <rFont val="Arial"/>
        <family val="2"/>
      </rPr>
      <t xml:space="preserve"> SU BASE 86</t>
    </r>
  </si>
  <si>
    <t>nuovo max 6a</t>
  </si>
  <si>
    <t>15-16-17-18</t>
  </si>
  <si>
    <t>16-17-18</t>
  </si>
  <si>
    <t>17-18</t>
  </si>
  <si>
    <t>16-17</t>
  </si>
  <si>
    <t>15-17-18</t>
  </si>
  <si>
    <t>nuovo</t>
  </si>
  <si>
    <t>15-16-17</t>
  </si>
  <si>
    <t>Nuovo</t>
  </si>
  <si>
    <t>16-18</t>
  </si>
  <si>
    <t>facoltà</t>
  </si>
  <si>
    <t xml:space="preserve">n° cicli </t>
  </si>
  <si>
    <t>Non ampia</t>
  </si>
  <si>
    <t>Non ampia  per tutti e due</t>
  </si>
  <si>
    <t>Ampia per tutti e due</t>
  </si>
  <si>
    <t xml:space="preserve">Ampia e Non ampia </t>
  </si>
  <si>
    <t xml:space="preserve">Non ampia </t>
  </si>
  <si>
    <t>Ampia e non conforme</t>
  </si>
  <si>
    <t>Non ampia ma conforme</t>
  </si>
  <si>
    <t>Non valutabile per numero di docenti del collegio minore di 12</t>
  </si>
  <si>
    <t>SOCIOLOGIA, TERRITORIO E SVILUPPO RURALE</t>
  </si>
  <si>
    <t>BIOCHIMICA E CLINICA DELLE MALATTIE METABOLICHE DELL'OSSO</t>
  </si>
  <si>
    <t>Posizione</t>
  </si>
  <si>
    <t>6-7</t>
  </si>
  <si>
    <t>19-20</t>
  </si>
  <si>
    <t>30-33</t>
  </si>
  <si>
    <t>37-40</t>
  </si>
  <si>
    <t>43-46</t>
  </si>
  <si>
    <t>48-51</t>
  </si>
  <si>
    <t>53-54</t>
  </si>
  <si>
    <t>55-56</t>
  </si>
  <si>
    <t>57-59</t>
  </si>
  <si>
    <t>63-65</t>
  </si>
  <si>
    <t>66-70</t>
  </si>
  <si>
    <t>73-74</t>
  </si>
  <si>
    <t>80-81</t>
  </si>
  <si>
    <t>Rivisitazione valutazione (riunione del 5 settembre 2005)</t>
  </si>
  <si>
    <t>Sono evidenziati in giallo i punteggi oggetto di rivisitazione</t>
  </si>
  <si>
    <t xml:space="preserve">Graduatoria "definitiva"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</si>
</sst>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00"/>
    <numFmt numFmtId="175" formatCode="0.0_ ;[Red]\-0.0\ 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 textRotation="90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 textRotation="90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textRotation="9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textRotation="90"/>
    </xf>
    <xf numFmtId="0" fontId="5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textRotation="9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5" fillId="0" borderId="0" xfId="0" applyFont="1" applyFill="1" applyBorder="1" applyAlignment="1">
      <alignment textRotation="90"/>
    </xf>
    <xf numFmtId="0" fontId="3" fillId="0" borderId="0" xfId="0" applyFont="1" applyFill="1" applyBorder="1" applyAlignment="1">
      <alignment textRotation="90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2" fillId="0" borderId="1" xfId="19" applyFont="1" applyFill="1" applyBorder="1" applyAlignment="1">
      <alignment horizontal="right" wrapText="1"/>
      <protection/>
    </xf>
    <xf numFmtId="0" fontId="13" fillId="0" borderId="3" xfId="0" applyNumberFormat="1" applyFont="1" applyFill="1" applyBorder="1" applyAlignment="1">
      <alignment horizontal="right"/>
    </xf>
    <xf numFmtId="0" fontId="12" fillId="0" borderId="1" xfId="19" applyNumberFormat="1" applyFont="1" applyFill="1" applyBorder="1" applyAlignment="1">
      <alignment horizontal="right" wrapText="1"/>
      <protection/>
    </xf>
    <xf numFmtId="0" fontId="0" fillId="0" borderId="1" xfId="0" applyFont="1" applyBorder="1" applyAlignment="1">
      <alignment/>
    </xf>
    <xf numFmtId="0" fontId="12" fillId="0" borderId="1" xfId="19" applyNumberFormat="1" applyFont="1" applyFill="1" applyBorder="1" applyAlignment="1">
      <alignment wrapText="1"/>
      <protection/>
    </xf>
    <xf numFmtId="0" fontId="12" fillId="0" borderId="1" xfId="19" applyFont="1" applyFill="1" applyBorder="1" applyAlignment="1">
      <alignment wrapText="1"/>
      <protection/>
    </xf>
    <xf numFmtId="0" fontId="8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2" fillId="0" borderId="2" xfId="19" applyNumberFormat="1" applyFont="1" applyFill="1" applyBorder="1" applyAlignment="1">
      <alignment horizontal="right" wrapText="1"/>
      <protection/>
    </xf>
    <xf numFmtId="0" fontId="13" fillId="0" borderId="1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12" fillId="0" borderId="1" xfId="19" applyFont="1" applyFill="1" applyBorder="1" applyAlignment="1">
      <alignment horizontal="center" wrapText="1"/>
      <protection/>
    </xf>
    <xf numFmtId="0" fontId="8" fillId="0" borderId="1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/>
    </xf>
    <xf numFmtId="0" fontId="12" fillId="0" borderId="1" xfId="19" applyNumberFormat="1" applyFont="1" applyFill="1" applyBorder="1" applyAlignment="1">
      <alignment horizontal="center" wrapText="1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2" fillId="0" borderId="2" xfId="19" applyFont="1" applyFill="1" applyBorder="1" applyAlignment="1">
      <alignment horizontal="right" wrapText="1"/>
      <protection/>
    </xf>
    <xf numFmtId="0" fontId="5" fillId="0" borderId="5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6" xfId="0" applyFont="1" applyFill="1" applyBorder="1" applyAlignment="1">
      <alignment textRotation="90"/>
    </xf>
    <xf numFmtId="0" fontId="5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textRotation="90" wrapText="1"/>
    </xf>
    <xf numFmtId="173" fontId="6" fillId="0" borderId="3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textRotation="90"/>
    </xf>
    <xf numFmtId="173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textRotation="90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textRotation="90"/>
    </xf>
    <xf numFmtId="0" fontId="12" fillId="0" borderId="7" xfId="19" applyNumberFormat="1" applyFont="1" applyFill="1" applyBorder="1" applyAlignment="1">
      <alignment horizontal="center" wrapText="1"/>
      <protection/>
    </xf>
    <xf numFmtId="0" fontId="0" fillId="0" borderId="1" xfId="0" applyFont="1" applyFill="1" applyBorder="1" applyAlignment="1">
      <alignment horizontal="center" wrapText="1"/>
    </xf>
    <xf numFmtId="0" fontId="13" fillId="0" borderId="4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textRotation="90"/>
    </xf>
    <xf numFmtId="0" fontId="13" fillId="0" borderId="3" xfId="0" applyNumberFormat="1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12" fillId="0" borderId="7" xfId="19" applyNumberFormat="1" applyFont="1" applyFill="1" applyBorder="1" applyAlignment="1">
      <alignment wrapText="1"/>
      <protection/>
    </xf>
    <xf numFmtId="0" fontId="13" fillId="0" borderId="7" xfId="0" applyNumberFormat="1" applyFont="1" applyFill="1" applyBorder="1" applyAlignment="1">
      <alignment horizontal="right"/>
    </xf>
    <xf numFmtId="0" fontId="12" fillId="0" borderId="7" xfId="19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textRotation="90"/>
    </xf>
    <xf numFmtId="0" fontId="0" fillId="0" borderId="0" xfId="0" applyFont="1" applyBorder="1" applyAlignment="1">
      <alignment horizontal="center" vertical="center"/>
    </xf>
    <xf numFmtId="173" fontId="0" fillId="0" borderId="1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textRotation="90" wrapText="1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2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173" fontId="0" fillId="0" borderId="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textRotation="90" wrapText="1"/>
    </xf>
    <xf numFmtId="0" fontId="9" fillId="0" borderId="11" xfId="0" applyFont="1" applyFill="1" applyBorder="1" applyAlignment="1">
      <alignment horizontal="center" textRotation="90" wrapText="1"/>
    </xf>
    <xf numFmtId="173" fontId="3" fillId="0" borderId="12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3" fontId="0" fillId="0" borderId="7" xfId="0" applyNumberFormat="1" applyFont="1" applyFill="1" applyBorder="1" applyAlignment="1">
      <alignment horizontal="center" vertical="center" wrapText="1"/>
    </xf>
    <xf numFmtId="173" fontId="0" fillId="0" borderId="9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textRotation="90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textRotation="90"/>
    </xf>
    <xf numFmtId="0" fontId="4" fillId="0" borderId="1" xfId="0" applyFont="1" applyFill="1" applyBorder="1" applyAlignment="1">
      <alignment textRotation="90"/>
    </xf>
    <xf numFmtId="0" fontId="4" fillId="0" borderId="1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14" xfId="19" applyNumberFormat="1" applyFont="1" applyFill="1" applyBorder="1" applyAlignment="1">
      <alignment horizontal="right" wrapText="1"/>
      <protection/>
    </xf>
    <xf numFmtId="0" fontId="12" fillId="0" borderId="15" xfId="19" applyNumberFormat="1" applyFont="1" applyFill="1" applyBorder="1" applyAlignment="1">
      <alignment wrapText="1"/>
      <protection/>
    </xf>
    <xf numFmtId="0" fontId="0" fillId="0" borderId="15" xfId="0" applyFont="1" applyBorder="1" applyAlignment="1">
      <alignment/>
    </xf>
    <xf numFmtId="0" fontId="13" fillId="0" borderId="15" xfId="0" applyNumberFormat="1" applyFont="1" applyFill="1" applyBorder="1" applyAlignment="1">
      <alignment horizontal="right"/>
    </xf>
    <xf numFmtId="0" fontId="12" fillId="0" borderId="15" xfId="19" applyFont="1" applyFill="1" applyBorder="1" applyAlignment="1">
      <alignment horizontal="center" wrapText="1"/>
      <protection/>
    </xf>
    <xf numFmtId="0" fontId="12" fillId="0" borderId="15" xfId="19" applyNumberFormat="1" applyFont="1" applyFill="1" applyBorder="1" applyAlignment="1">
      <alignment horizontal="center" wrapText="1"/>
      <protection/>
    </xf>
    <xf numFmtId="0" fontId="0" fillId="0" borderId="15" xfId="0" applyFont="1" applyBorder="1" applyAlignment="1">
      <alignment horizontal="center"/>
    </xf>
    <xf numFmtId="0" fontId="13" fillId="0" borderId="16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 wrapText="1"/>
    </xf>
    <xf numFmtId="0" fontId="11" fillId="0" borderId="7" xfId="0" applyFont="1" applyFill="1" applyBorder="1" applyAlignment="1">
      <alignment/>
    </xf>
    <xf numFmtId="0" fontId="12" fillId="0" borderId="7" xfId="19" applyNumberFormat="1" applyFont="1" applyFill="1" applyBorder="1" applyAlignment="1">
      <alignment horizontal="right" wrapText="1"/>
      <protection/>
    </xf>
    <xf numFmtId="0" fontId="0" fillId="0" borderId="7" xfId="0" applyFont="1" applyFill="1" applyBorder="1" applyAlignment="1">
      <alignment/>
    </xf>
    <xf numFmtId="0" fontId="0" fillId="0" borderId="7" xfId="0" applyBorder="1" applyAlignment="1">
      <alignment textRotation="90"/>
    </xf>
    <xf numFmtId="0" fontId="0" fillId="0" borderId="7" xfId="0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center"/>
    </xf>
    <xf numFmtId="0" fontId="12" fillId="0" borderId="10" xfId="19" applyNumberFormat="1" applyFont="1" applyFill="1" applyBorder="1" applyAlignment="1">
      <alignment horizontal="right" wrapText="1"/>
      <protection/>
    </xf>
    <xf numFmtId="0" fontId="3" fillId="0" borderId="1" xfId="0" applyFont="1" applyFill="1" applyBorder="1" applyAlignment="1">
      <alignment textRotation="90"/>
    </xf>
    <xf numFmtId="0" fontId="0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textRotation="90" wrapText="1"/>
    </xf>
    <xf numFmtId="0" fontId="9" fillId="0" borderId="1" xfId="0" applyFont="1" applyFill="1" applyBorder="1" applyAlignment="1">
      <alignment horizontal="center" textRotation="90" wrapText="1"/>
    </xf>
    <xf numFmtId="173" fontId="3" fillId="0" borderId="1" xfId="0" applyNumberFormat="1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 textRotation="90"/>
    </xf>
    <xf numFmtId="173" fontId="6" fillId="0" borderId="1" xfId="0" applyNumberFormat="1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textRotation="90"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 textRotation="90"/>
    </xf>
    <xf numFmtId="0" fontId="0" fillId="0" borderId="1" xfId="0" applyFont="1" applyFill="1" applyBorder="1" applyAlignment="1">
      <alignment horizontal="center" textRotation="90"/>
    </xf>
    <xf numFmtId="173" fontId="0" fillId="0" borderId="1" xfId="0" applyNumberFormat="1" applyFont="1" applyFill="1" applyBorder="1" applyAlignment="1">
      <alignment textRotation="90"/>
    </xf>
    <xf numFmtId="0" fontId="8" fillId="0" borderId="1" xfId="0" applyFont="1" applyFill="1" applyBorder="1" applyAlignment="1">
      <alignment textRotation="9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textRotation="90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4" fillId="0" borderId="14" xfId="0" applyNumberFormat="1" applyFont="1" applyFill="1" applyBorder="1" applyAlignment="1" quotePrefix="1">
      <alignment horizontal="center" vertical="center"/>
    </xf>
    <xf numFmtId="16" fontId="4" fillId="0" borderId="18" xfId="0" applyNumberFormat="1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altre_sedi_tabell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SheetLayoutView="100" workbookViewId="0" topLeftCell="F1">
      <pane ySplit="3" topLeftCell="BM4" activePane="bottomLeft" state="frozen"/>
      <selection pane="topLeft" activeCell="A1" sqref="A1"/>
      <selection pane="bottomLeft" activeCell="AB7" sqref="AB7"/>
    </sheetView>
  </sheetViews>
  <sheetFormatPr defaultColWidth="9.140625" defaultRowHeight="12.75"/>
  <cols>
    <col min="1" max="1" width="2.7109375" style="43" customWidth="1"/>
    <col min="2" max="2" width="41.57421875" style="142" bestFit="1" customWidth="1"/>
    <col min="3" max="3" width="21.7109375" style="142" hidden="1" customWidth="1"/>
    <col min="4" max="4" width="14.8515625" style="144" hidden="1" customWidth="1"/>
    <col min="5" max="12" width="4.7109375" style="126" customWidth="1"/>
    <col min="13" max="13" width="6.7109375" style="126" customWidth="1"/>
    <col min="14" max="20" width="4.7109375" style="126" customWidth="1"/>
    <col min="21" max="21" width="6.140625" style="126" customWidth="1"/>
    <col min="22" max="22" width="4.7109375" style="140" customWidth="1"/>
    <col min="23" max="23" width="4.7109375" style="126" customWidth="1"/>
    <col min="24" max="24" width="5.57421875" style="141" bestFit="1" customWidth="1"/>
    <col min="25" max="25" width="9.140625" style="36" hidden="1" customWidth="1"/>
    <col min="26" max="26" width="4.421875" style="126" hidden="1" customWidth="1"/>
    <col min="27" max="27" width="21.140625" style="126" hidden="1" customWidth="1"/>
    <col min="28" max="28" width="9.140625" style="36" customWidth="1"/>
    <col min="29" max="16384" width="9.140625" style="126" customWidth="1"/>
  </cols>
  <sheetData>
    <row r="1" spans="1:26" ht="12.75">
      <c r="A1" s="146" t="s">
        <v>112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Z1" s="125"/>
    </row>
    <row r="2" spans="1:26" ht="12.75">
      <c r="A2" s="146" t="s">
        <v>198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Z2" s="125"/>
    </row>
    <row r="3" spans="1:28" s="134" customFormat="1" ht="193.5" customHeight="1">
      <c r="A3" s="127" t="s">
        <v>108</v>
      </c>
      <c r="B3" s="6" t="s">
        <v>0</v>
      </c>
      <c r="C3" s="6" t="s">
        <v>172</v>
      </c>
      <c r="D3" s="73" t="s">
        <v>173</v>
      </c>
      <c r="E3" s="128" t="s">
        <v>95</v>
      </c>
      <c r="F3" s="128" t="s">
        <v>96</v>
      </c>
      <c r="G3" s="128" t="s">
        <v>97</v>
      </c>
      <c r="H3" s="147" t="s">
        <v>103</v>
      </c>
      <c r="I3" s="147"/>
      <c r="J3" s="128" t="s">
        <v>98</v>
      </c>
      <c r="K3" s="147" t="s">
        <v>104</v>
      </c>
      <c r="L3" s="147"/>
      <c r="M3" s="128" t="s">
        <v>105</v>
      </c>
      <c r="N3" s="128" t="s">
        <v>99</v>
      </c>
      <c r="O3" s="147" t="s">
        <v>100</v>
      </c>
      <c r="P3" s="147"/>
      <c r="Q3" s="147"/>
      <c r="R3" s="128" t="s">
        <v>101</v>
      </c>
      <c r="S3" s="128" t="s">
        <v>106</v>
      </c>
      <c r="T3" s="129" t="s">
        <v>102</v>
      </c>
      <c r="U3" s="130" t="s">
        <v>107</v>
      </c>
      <c r="V3" s="128" t="s">
        <v>49</v>
      </c>
      <c r="W3" s="128" t="s">
        <v>50</v>
      </c>
      <c r="X3" s="131" t="s">
        <v>161</v>
      </c>
      <c r="Y3" s="132"/>
      <c r="Z3" s="128" t="s">
        <v>50</v>
      </c>
      <c r="AA3" s="133" t="s">
        <v>162</v>
      </c>
      <c r="AB3" s="132"/>
    </row>
    <row r="4" spans="1:28" s="137" customFormat="1" ht="12.75">
      <c r="A4" s="96"/>
      <c r="B4" s="6"/>
      <c r="C4" s="6"/>
      <c r="D4" s="73"/>
      <c r="E4" s="51"/>
      <c r="F4" s="51"/>
      <c r="G4" s="51"/>
      <c r="H4" s="1" t="s">
        <v>51</v>
      </c>
      <c r="I4" s="1" t="s">
        <v>52</v>
      </c>
      <c r="J4" s="1"/>
      <c r="K4" s="1" t="s">
        <v>51</v>
      </c>
      <c r="L4" s="1" t="s">
        <v>52</v>
      </c>
      <c r="M4" s="1"/>
      <c r="N4" s="1"/>
      <c r="O4" s="1" t="s">
        <v>51</v>
      </c>
      <c r="P4" s="1" t="s">
        <v>52</v>
      </c>
      <c r="Q4" s="1" t="s">
        <v>53</v>
      </c>
      <c r="R4" s="29"/>
      <c r="S4" s="29"/>
      <c r="T4" s="1"/>
      <c r="U4" s="51"/>
      <c r="V4" s="51"/>
      <c r="W4" s="51"/>
      <c r="X4" s="135"/>
      <c r="Y4" s="136"/>
      <c r="AA4" s="36">
        <f>6+W4</f>
        <v>6</v>
      </c>
      <c r="AB4" s="136"/>
    </row>
    <row r="5" spans="1:28" s="103" customFormat="1" ht="13.5" customHeight="1">
      <c r="A5" s="3">
        <v>2</v>
      </c>
      <c r="B5" s="20" t="s">
        <v>44</v>
      </c>
      <c r="C5" s="7" t="s">
        <v>73</v>
      </c>
      <c r="D5" s="43" t="s">
        <v>164</v>
      </c>
      <c r="E5" s="43">
        <v>5</v>
      </c>
      <c r="F5" s="43">
        <v>0</v>
      </c>
      <c r="G5" s="43">
        <v>5</v>
      </c>
      <c r="H5" s="43">
        <v>2</v>
      </c>
      <c r="I5" s="43">
        <v>2</v>
      </c>
      <c r="J5" s="43">
        <v>6</v>
      </c>
      <c r="K5" s="43">
        <v>4</v>
      </c>
      <c r="L5" s="43">
        <v>8</v>
      </c>
      <c r="M5" s="43">
        <v>5</v>
      </c>
      <c r="N5" s="43">
        <v>4</v>
      </c>
      <c r="O5" s="43">
        <v>0</v>
      </c>
      <c r="P5" s="81">
        <v>10</v>
      </c>
      <c r="Q5" s="81">
        <v>6</v>
      </c>
      <c r="R5" s="43">
        <v>3</v>
      </c>
      <c r="S5" s="43">
        <v>2</v>
      </c>
      <c r="T5" s="43">
        <v>4</v>
      </c>
      <c r="U5" s="43">
        <v>0</v>
      </c>
      <c r="V5" s="76">
        <f aca="true" t="shared" si="0" ref="V5:V10">SUM(E5:U5)</f>
        <v>66</v>
      </c>
      <c r="W5" s="43">
        <v>84</v>
      </c>
      <c r="X5" s="84">
        <f>V5*(86/W5)</f>
        <v>67.57142857142857</v>
      </c>
      <c r="Y5" s="42"/>
      <c r="AA5" s="36">
        <v>4</v>
      </c>
      <c r="AB5" s="138"/>
    </row>
    <row r="6" spans="1:26" s="103" customFormat="1" ht="13.5" customHeight="1">
      <c r="A6" s="3">
        <v>3</v>
      </c>
      <c r="B6" s="20" t="s">
        <v>60</v>
      </c>
      <c r="C6" s="8" t="s">
        <v>59</v>
      </c>
      <c r="D6" s="28">
        <v>18</v>
      </c>
      <c r="E6" s="43">
        <v>5</v>
      </c>
      <c r="F6" s="43">
        <v>0</v>
      </c>
      <c r="G6" s="43">
        <v>5</v>
      </c>
      <c r="H6" s="43">
        <v>2</v>
      </c>
      <c r="I6" s="43">
        <v>0</v>
      </c>
      <c r="J6" s="43">
        <v>6</v>
      </c>
      <c r="K6" s="43">
        <v>0</v>
      </c>
      <c r="L6" s="43">
        <v>1</v>
      </c>
      <c r="M6" s="43">
        <v>5</v>
      </c>
      <c r="N6" s="43">
        <v>0</v>
      </c>
      <c r="O6" s="43">
        <v>0</v>
      </c>
      <c r="P6" s="43">
        <v>0</v>
      </c>
      <c r="Q6" s="43">
        <v>4</v>
      </c>
      <c r="R6" s="43">
        <v>1</v>
      </c>
      <c r="S6" s="43">
        <v>2</v>
      </c>
      <c r="T6" s="43">
        <v>0</v>
      </c>
      <c r="U6" s="43">
        <v>0</v>
      </c>
      <c r="V6" s="76">
        <v>31</v>
      </c>
      <c r="W6" s="43">
        <v>68</v>
      </c>
      <c r="X6" s="84">
        <v>39.205882352941174</v>
      </c>
      <c r="Z6" s="138"/>
    </row>
    <row r="7" spans="1:28" s="103" customFormat="1" ht="22.5">
      <c r="A7" s="3">
        <v>6</v>
      </c>
      <c r="B7" s="20" t="s">
        <v>183</v>
      </c>
      <c r="C7" s="7" t="s">
        <v>69</v>
      </c>
      <c r="D7" s="43">
        <v>18</v>
      </c>
      <c r="E7" s="43">
        <v>0</v>
      </c>
      <c r="F7" s="43">
        <v>0</v>
      </c>
      <c r="G7" s="43">
        <v>2</v>
      </c>
      <c r="H7" s="43">
        <v>2</v>
      </c>
      <c r="I7" s="43">
        <v>0</v>
      </c>
      <c r="J7" s="43">
        <v>6</v>
      </c>
      <c r="K7" s="43">
        <v>2</v>
      </c>
      <c r="L7" s="43">
        <v>1</v>
      </c>
      <c r="M7" s="43">
        <v>5</v>
      </c>
      <c r="N7" s="43">
        <v>1</v>
      </c>
      <c r="O7" s="43">
        <v>0</v>
      </c>
      <c r="P7" s="43">
        <v>5</v>
      </c>
      <c r="Q7" s="43">
        <v>2</v>
      </c>
      <c r="R7" s="43">
        <v>1</v>
      </c>
      <c r="S7" s="43">
        <v>2</v>
      </c>
      <c r="T7" s="43">
        <v>0</v>
      </c>
      <c r="U7" s="43">
        <v>-9</v>
      </c>
      <c r="V7" s="76">
        <f t="shared" si="0"/>
        <v>20</v>
      </c>
      <c r="W7" s="43">
        <v>68</v>
      </c>
      <c r="X7" s="84">
        <f>V7*(86/W7)</f>
        <v>25.294117647058822</v>
      </c>
      <c r="Y7" s="42"/>
      <c r="AA7" s="36">
        <v>2</v>
      </c>
      <c r="AB7" s="138"/>
    </row>
    <row r="8" spans="1:28" s="103" customFormat="1" ht="33.75">
      <c r="A8" s="3">
        <v>6</v>
      </c>
      <c r="B8" s="20" t="s">
        <v>71</v>
      </c>
      <c r="C8" s="7" t="s">
        <v>69</v>
      </c>
      <c r="D8" s="43" t="s">
        <v>165</v>
      </c>
      <c r="E8" s="43">
        <v>0</v>
      </c>
      <c r="F8" s="43">
        <v>0</v>
      </c>
      <c r="G8" s="43">
        <v>5</v>
      </c>
      <c r="H8" s="43">
        <v>2</v>
      </c>
      <c r="I8" s="43">
        <v>0</v>
      </c>
      <c r="J8" s="43">
        <v>6</v>
      </c>
      <c r="K8" s="43">
        <v>0</v>
      </c>
      <c r="L8" s="43">
        <v>5</v>
      </c>
      <c r="M8" s="43">
        <v>5</v>
      </c>
      <c r="N8" s="43">
        <v>0</v>
      </c>
      <c r="O8" s="43">
        <v>0</v>
      </c>
      <c r="P8" s="81">
        <v>5</v>
      </c>
      <c r="Q8" s="43">
        <v>4</v>
      </c>
      <c r="R8" s="43">
        <v>3</v>
      </c>
      <c r="S8" s="43">
        <v>2</v>
      </c>
      <c r="T8" s="43">
        <v>0</v>
      </c>
      <c r="U8" s="43">
        <v>0</v>
      </c>
      <c r="V8" s="76">
        <f t="shared" si="0"/>
        <v>37</v>
      </c>
      <c r="W8" s="43">
        <v>73</v>
      </c>
      <c r="X8" s="84">
        <f>V8*(86/W8)</f>
        <v>43.589041095890416</v>
      </c>
      <c r="Y8" s="42"/>
      <c r="AA8" s="36">
        <v>4</v>
      </c>
      <c r="AB8" s="138"/>
    </row>
    <row r="9" spans="1:28" s="103" customFormat="1" ht="22.5">
      <c r="A9" s="3">
        <v>6</v>
      </c>
      <c r="B9" s="20" t="s">
        <v>93</v>
      </c>
      <c r="C9" s="7" t="s">
        <v>69</v>
      </c>
      <c r="D9" s="43">
        <v>19</v>
      </c>
      <c r="E9" s="43">
        <v>0</v>
      </c>
      <c r="F9" s="43">
        <v>0</v>
      </c>
      <c r="G9" s="43">
        <v>5</v>
      </c>
      <c r="H9" s="43">
        <v>2</v>
      </c>
      <c r="I9" s="43">
        <v>0</v>
      </c>
      <c r="J9" s="43">
        <v>6</v>
      </c>
      <c r="K9" s="43">
        <v>0</v>
      </c>
      <c r="L9" s="43">
        <v>0</v>
      </c>
      <c r="M9" s="43">
        <v>5</v>
      </c>
      <c r="N9" s="43">
        <v>0</v>
      </c>
      <c r="O9" s="43">
        <v>2</v>
      </c>
      <c r="P9" s="81">
        <v>10</v>
      </c>
      <c r="Q9" s="81">
        <v>6</v>
      </c>
      <c r="R9" s="43">
        <v>3</v>
      </c>
      <c r="S9" s="43">
        <v>2</v>
      </c>
      <c r="T9" s="43">
        <v>0</v>
      </c>
      <c r="U9" s="43">
        <v>0</v>
      </c>
      <c r="V9" s="76">
        <f t="shared" si="0"/>
        <v>41</v>
      </c>
      <c r="W9" s="43">
        <v>64</v>
      </c>
      <c r="X9" s="84">
        <f>V9*(86/W9)</f>
        <v>55.09375</v>
      </c>
      <c r="Y9" s="42"/>
      <c r="AA9" s="36">
        <v>0</v>
      </c>
      <c r="AB9" s="138"/>
    </row>
    <row r="10" spans="1:28" ht="12.75">
      <c r="A10" s="3">
        <v>6</v>
      </c>
      <c r="B10" s="20" t="s">
        <v>42</v>
      </c>
      <c r="C10" s="7" t="s">
        <v>69</v>
      </c>
      <c r="D10" s="43" t="s">
        <v>164</v>
      </c>
      <c r="E10" s="43">
        <v>6</v>
      </c>
      <c r="F10" s="43">
        <v>0</v>
      </c>
      <c r="G10" s="43">
        <v>5</v>
      </c>
      <c r="H10" s="43">
        <v>1</v>
      </c>
      <c r="I10" s="43">
        <v>1</v>
      </c>
      <c r="J10" s="43">
        <v>6</v>
      </c>
      <c r="K10" s="43">
        <v>0</v>
      </c>
      <c r="L10" s="43">
        <v>8</v>
      </c>
      <c r="M10" s="43">
        <v>5</v>
      </c>
      <c r="N10" s="43">
        <v>0</v>
      </c>
      <c r="O10" s="43">
        <v>0</v>
      </c>
      <c r="P10" s="43">
        <v>0</v>
      </c>
      <c r="Q10" s="43">
        <v>0</v>
      </c>
      <c r="R10" s="43">
        <v>1</v>
      </c>
      <c r="S10" s="43">
        <v>2</v>
      </c>
      <c r="T10" s="43">
        <v>4</v>
      </c>
      <c r="U10" s="43">
        <v>0</v>
      </c>
      <c r="V10" s="76">
        <f t="shared" si="0"/>
        <v>39</v>
      </c>
      <c r="W10" s="43">
        <v>84</v>
      </c>
      <c r="X10" s="84">
        <f>V10*(86/W10)</f>
        <v>39.92857142857142</v>
      </c>
      <c r="Y10" s="42"/>
      <c r="AA10" s="36">
        <v>6</v>
      </c>
      <c r="AB10" s="138"/>
    </row>
    <row r="11" spans="1:28" s="103" customFormat="1" ht="16.5" customHeight="1">
      <c r="A11" s="3">
        <v>8</v>
      </c>
      <c r="B11" s="20" t="s">
        <v>8</v>
      </c>
      <c r="C11" s="7" t="s">
        <v>55</v>
      </c>
      <c r="D11" s="43" t="s">
        <v>164</v>
      </c>
      <c r="E11" s="43">
        <v>0</v>
      </c>
      <c r="F11" s="43">
        <v>0</v>
      </c>
      <c r="G11" s="43">
        <v>5</v>
      </c>
      <c r="H11" s="43">
        <v>2</v>
      </c>
      <c r="I11" s="43">
        <v>1</v>
      </c>
      <c r="J11" s="43">
        <v>6</v>
      </c>
      <c r="K11" s="43">
        <v>6</v>
      </c>
      <c r="L11" s="43">
        <v>3</v>
      </c>
      <c r="M11" s="43">
        <v>5</v>
      </c>
      <c r="N11" s="43">
        <v>0</v>
      </c>
      <c r="O11" s="43">
        <v>0</v>
      </c>
      <c r="P11" s="43">
        <v>0</v>
      </c>
      <c r="Q11" s="43">
        <v>2</v>
      </c>
      <c r="R11" s="43">
        <v>3</v>
      </c>
      <c r="S11" s="43">
        <v>2</v>
      </c>
      <c r="T11" s="43">
        <v>4</v>
      </c>
      <c r="U11" s="43">
        <v>-6</v>
      </c>
      <c r="V11" s="76">
        <f aca="true" t="shared" si="1" ref="V11:V18">SUM(E11:U11)</f>
        <v>33</v>
      </c>
      <c r="W11" s="43">
        <v>84</v>
      </c>
      <c r="X11" s="84">
        <f aca="true" t="shared" si="2" ref="X11:X18">V11*(86/W11)</f>
        <v>33.785714285714285</v>
      </c>
      <c r="Y11" s="42"/>
      <c r="AA11" s="36">
        <v>6</v>
      </c>
      <c r="AB11" s="138"/>
    </row>
    <row r="12" spans="1:28" s="103" customFormat="1" ht="22.5">
      <c r="A12" s="3">
        <v>9</v>
      </c>
      <c r="B12" s="20" t="s">
        <v>160</v>
      </c>
      <c r="C12" s="7"/>
      <c r="D12" s="43" t="s">
        <v>164</v>
      </c>
      <c r="E12" s="43">
        <v>3</v>
      </c>
      <c r="F12" s="43">
        <v>0</v>
      </c>
      <c r="G12" s="43">
        <v>5</v>
      </c>
      <c r="H12" s="43">
        <v>2</v>
      </c>
      <c r="I12" s="43">
        <v>1</v>
      </c>
      <c r="J12" s="43">
        <v>6</v>
      </c>
      <c r="K12" s="43">
        <v>0</v>
      </c>
      <c r="L12" s="43">
        <v>3</v>
      </c>
      <c r="M12" s="43">
        <v>5</v>
      </c>
      <c r="N12" s="43">
        <v>0</v>
      </c>
      <c r="O12" s="43">
        <v>0</v>
      </c>
      <c r="P12" s="43">
        <v>0</v>
      </c>
      <c r="Q12" s="43">
        <v>6</v>
      </c>
      <c r="R12" s="43">
        <v>3</v>
      </c>
      <c r="S12" s="43">
        <v>2</v>
      </c>
      <c r="T12" s="43">
        <v>2</v>
      </c>
      <c r="U12" s="43">
        <v>0</v>
      </c>
      <c r="V12" s="76">
        <f t="shared" si="1"/>
        <v>38</v>
      </c>
      <c r="W12" s="43">
        <v>84</v>
      </c>
      <c r="X12" s="84">
        <f t="shared" si="2"/>
        <v>38.9047619047619</v>
      </c>
      <c r="Y12" s="42"/>
      <c r="AA12" s="36">
        <v>6</v>
      </c>
      <c r="AB12" s="138"/>
    </row>
    <row r="13" spans="1:28" s="103" customFormat="1" ht="12.75">
      <c r="A13" s="3">
        <v>10</v>
      </c>
      <c r="B13" s="20" t="s">
        <v>29</v>
      </c>
      <c r="C13" s="8" t="s">
        <v>82</v>
      </c>
      <c r="D13" s="28" t="s">
        <v>164</v>
      </c>
      <c r="E13" s="28">
        <v>2</v>
      </c>
      <c r="F13" s="28">
        <v>0</v>
      </c>
      <c r="G13" s="28">
        <v>5</v>
      </c>
      <c r="H13" s="28">
        <v>2</v>
      </c>
      <c r="I13" s="28">
        <v>2</v>
      </c>
      <c r="J13" s="28">
        <v>6</v>
      </c>
      <c r="K13" s="28">
        <v>0</v>
      </c>
      <c r="L13" s="28">
        <v>8</v>
      </c>
      <c r="M13" s="28">
        <v>5</v>
      </c>
      <c r="N13" s="28">
        <v>0</v>
      </c>
      <c r="O13" s="57">
        <v>0</v>
      </c>
      <c r="P13" s="28">
        <v>5</v>
      </c>
      <c r="Q13" s="28">
        <v>4</v>
      </c>
      <c r="R13" s="28">
        <v>3</v>
      </c>
      <c r="S13" s="28">
        <v>2</v>
      </c>
      <c r="T13" s="43">
        <v>4</v>
      </c>
      <c r="U13" s="81">
        <v>-3</v>
      </c>
      <c r="V13" s="76">
        <f t="shared" si="1"/>
        <v>45</v>
      </c>
      <c r="W13" s="28">
        <v>84</v>
      </c>
      <c r="X13" s="84">
        <f t="shared" si="2"/>
        <v>46.07142857142857</v>
      </c>
      <c r="Y13" s="42"/>
      <c r="AA13" s="36">
        <v>6</v>
      </c>
      <c r="AB13" s="138"/>
    </row>
    <row r="14" spans="1:28" s="103" customFormat="1" ht="12.75">
      <c r="A14" s="3">
        <v>11</v>
      </c>
      <c r="B14" s="20" t="s">
        <v>65</v>
      </c>
      <c r="C14" s="8" t="s">
        <v>82</v>
      </c>
      <c r="D14" s="43" t="s">
        <v>165</v>
      </c>
      <c r="E14" s="28">
        <v>0</v>
      </c>
      <c r="F14" s="28">
        <v>0</v>
      </c>
      <c r="G14" s="28">
        <v>5</v>
      </c>
      <c r="H14" s="28">
        <v>2</v>
      </c>
      <c r="I14" s="28">
        <v>0</v>
      </c>
      <c r="J14" s="28">
        <v>6</v>
      </c>
      <c r="K14" s="28">
        <v>0</v>
      </c>
      <c r="L14" s="28">
        <v>0</v>
      </c>
      <c r="M14" s="28">
        <v>5</v>
      </c>
      <c r="N14" s="28">
        <v>0</v>
      </c>
      <c r="O14" s="28">
        <v>0</v>
      </c>
      <c r="P14" s="28">
        <v>0</v>
      </c>
      <c r="Q14" s="28">
        <v>0</v>
      </c>
      <c r="R14" s="28">
        <v>3</v>
      </c>
      <c r="S14" s="28">
        <v>0</v>
      </c>
      <c r="T14" s="43">
        <v>0</v>
      </c>
      <c r="U14" s="43">
        <v>0</v>
      </c>
      <c r="V14" s="76">
        <f t="shared" si="1"/>
        <v>21</v>
      </c>
      <c r="W14" s="43">
        <v>73</v>
      </c>
      <c r="X14" s="84">
        <f t="shared" si="2"/>
        <v>24.73972602739726</v>
      </c>
      <c r="Y14" s="42"/>
      <c r="AA14" s="36">
        <v>4</v>
      </c>
      <c r="AB14" s="138"/>
    </row>
    <row r="15" spans="1:29" ht="22.5">
      <c r="A15" s="3">
        <v>13</v>
      </c>
      <c r="B15" s="20" t="s">
        <v>57</v>
      </c>
      <c r="C15" s="7" t="s">
        <v>56</v>
      </c>
      <c r="D15" s="43" t="s">
        <v>164</v>
      </c>
      <c r="E15" s="43">
        <v>2</v>
      </c>
      <c r="F15" s="43">
        <v>0</v>
      </c>
      <c r="G15" s="43">
        <v>5</v>
      </c>
      <c r="H15" s="43">
        <v>2</v>
      </c>
      <c r="I15" s="43">
        <v>2</v>
      </c>
      <c r="J15" s="43">
        <v>6</v>
      </c>
      <c r="K15" s="43">
        <v>6</v>
      </c>
      <c r="L15" s="43">
        <v>3</v>
      </c>
      <c r="M15" s="43">
        <v>5</v>
      </c>
      <c r="N15" s="43">
        <v>0</v>
      </c>
      <c r="O15" s="43">
        <v>0</v>
      </c>
      <c r="P15" s="43">
        <v>0</v>
      </c>
      <c r="Q15" s="43">
        <v>6</v>
      </c>
      <c r="R15" s="43">
        <v>3</v>
      </c>
      <c r="S15" s="43">
        <v>2</v>
      </c>
      <c r="T15" s="43">
        <v>2</v>
      </c>
      <c r="U15" s="43">
        <v>-15</v>
      </c>
      <c r="V15" s="76">
        <f t="shared" si="1"/>
        <v>29</v>
      </c>
      <c r="W15" s="43">
        <v>84</v>
      </c>
      <c r="X15" s="84">
        <f t="shared" si="2"/>
        <v>29.69047619047619</v>
      </c>
      <c r="Y15" s="42"/>
      <c r="AA15" s="36">
        <v>4</v>
      </c>
      <c r="AB15" s="139"/>
      <c r="AC15" s="36"/>
    </row>
    <row r="16" spans="1:29" s="103" customFormat="1" ht="33.75">
      <c r="A16" s="3">
        <v>13</v>
      </c>
      <c r="B16" s="20" t="s">
        <v>78</v>
      </c>
      <c r="C16" s="7" t="s">
        <v>56</v>
      </c>
      <c r="D16" s="43" t="s">
        <v>171</v>
      </c>
      <c r="E16" s="43">
        <v>2</v>
      </c>
      <c r="F16" s="43">
        <v>0</v>
      </c>
      <c r="G16" s="43">
        <v>5</v>
      </c>
      <c r="H16" s="43">
        <v>2</v>
      </c>
      <c r="I16" s="43">
        <v>0</v>
      </c>
      <c r="J16" s="43">
        <v>6</v>
      </c>
      <c r="K16" s="43">
        <v>0</v>
      </c>
      <c r="L16" s="43">
        <v>3</v>
      </c>
      <c r="M16" s="43">
        <v>5</v>
      </c>
      <c r="N16" s="43">
        <v>3</v>
      </c>
      <c r="O16" s="43">
        <v>0</v>
      </c>
      <c r="P16" s="43">
        <v>0</v>
      </c>
      <c r="Q16" s="43">
        <v>4</v>
      </c>
      <c r="R16" s="43">
        <v>3</v>
      </c>
      <c r="S16" s="43">
        <v>2</v>
      </c>
      <c r="T16" s="43">
        <v>2</v>
      </c>
      <c r="U16" s="43">
        <v>-6</v>
      </c>
      <c r="V16" s="76">
        <f t="shared" si="1"/>
        <v>31</v>
      </c>
      <c r="W16" s="43">
        <v>82</v>
      </c>
      <c r="X16" s="84">
        <f t="shared" si="2"/>
        <v>32.51219512195122</v>
      </c>
      <c r="Y16" s="42"/>
      <c r="AA16" s="36">
        <v>6</v>
      </c>
      <c r="AC16" s="138"/>
    </row>
    <row r="17" spans="1:28" s="103" customFormat="1" ht="12.75">
      <c r="A17" s="3">
        <v>13</v>
      </c>
      <c r="B17" s="20" t="s">
        <v>58</v>
      </c>
      <c r="C17" s="7" t="s">
        <v>56</v>
      </c>
      <c r="D17" s="43" t="s">
        <v>165</v>
      </c>
      <c r="E17" s="43">
        <v>5</v>
      </c>
      <c r="F17" s="43">
        <v>0</v>
      </c>
      <c r="G17" s="43">
        <v>5</v>
      </c>
      <c r="H17" s="43">
        <v>2</v>
      </c>
      <c r="I17" s="43">
        <v>0</v>
      </c>
      <c r="J17" s="43">
        <v>4</v>
      </c>
      <c r="K17" s="81">
        <v>3</v>
      </c>
      <c r="L17" s="43">
        <v>0</v>
      </c>
      <c r="M17" s="43">
        <v>5</v>
      </c>
      <c r="N17" s="43">
        <v>0</v>
      </c>
      <c r="O17" s="43">
        <v>0</v>
      </c>
      <c r="P17" s="43">
        <v>5</v>
      </c>
      <c r="Q17" s="43">
        <v>6</v>
      </c>
      <c r="R17" s="43">
        <v>3</v>
      </c>
      <c r="S17" s="43">
        <v>2</v>
      </c>
      <c r="T17" s="43">
        <v>0</v>
      </c>
      <c r="U17" s="43">
        <v>-9</v>
      </c>
      <c r="V17" s="76">
        <f t="shared" si="1"/>
        <v>31</v>
      </c>
      <c r="W17" s="43">
        <v>73</v>
      </c>
      <c r="X17" s="84">
        <f t="shared" si="2"/>
        <v>36.52054794520548</v>
      </c>
      <c r="Y17" s="42"/>
      <c r="AA17" s="138">
        <v>4</v>
      </c>
      <c r="AB17" s="138"/>
    </row>
    <row r="18" spans="1:28" s="103" customFormat="1" ht="12.75">
      <c r="A18" s="3">
        <v>13</v>
      </c>
      <c r="B18" s="20" t="s">
        <v>10</v>
      </c>
      <c r="C18" s="7" t="s">
        <v>56</v>
      </c>
      <c r="D18" s="43" t="s">
        <v>164</v>
      </c>
      <c r="E18" s="43">
        <v>6</v>
      </c>
      <c r="F18" s="43">
        <v>0</v>
      </c>
      <c r="G18" s="43">
        <v>5</v>
      </c>
      <c r="H18" s="43">
        <v>2</v>
      </c>
      <c r="I18" s="43">
        <v>2</v>
      </c>
      <c r="J18" s="43">
        <v>6</v>
      </c>
      <c r="K18" s="43">
        <v>6</v>
      </c>
      <c r="L18" s="43">
        <v>8</v>
      </c>
      <c r="M18" s="43">
        <v>5</v>
      </c>
      <c r="N18" s="43">
        <v>0</v>
      </c>
      <c r="O18" s="43">
        <v>0</v>
      </c>
      <c r="P18" s="43">
        <v>0</v>
      </c>
      <c r="Q18" s="43">
        <v>4</v>
      </c>
      <c r="R18" s="43">
        <v>3</v>
      </c>
      <c r="S18" s="43">
        <v>2</v>
      </c>
      <c r="T18" s="43">
        <v>2</v>
      </c>
      <c r="U18" s="81">
        <v>-9</v>
      </c>
      <c r="V18" s="76">
        <f t="shared" si="1"/>
        <v>42</v>
      </c>
      <c r="W18" s="43">
        <v>84</v>
      </c>
      <c r="X18" s="84">
        <f t="shared" si="2"/>
        <v>43</v>
      </c>
      <c r="Y18" s="42"/>
      <c r="AA18" s="36">
        <v>6</v>
      </c>
      <c r="AB18" s="138"/>
    </row>
    <row r="19" spans="2:24" ht="12.75">
      <c r="B19" s="145" t="s">
        <v>199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</row>
    <row r="20" spans="1:24" ht="12.75">
      <c r="A20" s="43">
        <v>14</v>
      </c>
      <c r="B20" s="83" t="s">
        <v>182</v>
      </c>
      <c r="C20" s="7"/>
      <c r="D20" s="43"/>
      <c r="E20" s="43">
        <v>0</v>
      </c>
      <c r="F20" s="43">
        <v>0</v>
      </c>
      <c r="G20" s="43">
        <v>2</v>
      </c>
      <c r="H20" s="43">
        <v>1</v>
      </c>
      <c r="I20" s="43">
        <v>0</v>
      </c>
      <c r="J20" s="43">
        <v>4</v>
      </c>
      <c r="K20" s="43">
        <v>0</v>
      </c>
      <c r="L20" s="43">
        <v>8</v>
      </c>
      <c r="M20" s="43">
        <v>5</v>
      </c>
      <c r="N20" s="43">
        <v>0</v>
      </c>
      <c r="O20" s="43">
        <v>0</v>
      </c>
      <c r="P20" s="43">
        <v>0</v>
      </c>
      <c r="Q20" s="43">
        <v>4</v>
      </c>
      <c r="R20" s="43">
        <v>3</v>
      </c>
      <c r="S20" s="43">
        <v>0</v>
      </c>
      <c r="T20" s="43">
        <v>4</v>
      </c>
      <c r="U20" s="43">
        <v>-3</v>
      </c>
      <c r="V20" s="76">
        <f>SUM(E20:U20)</f>
        <v>28</v>
      </c>
      <c r="W20" s="43">
        <v>84</v>
      </c>
      <c r="X20" s="84">
        <f>V20*(86/W20)</f>
        <v>28.666666666666664</v>
      </c>
    </row>
    <row r="21" spans="1:4" ht="12.75">
      <c r="A21" s="126"/>
      <c r="B21" s="126"/>
      <c r="C21" s="7"/>
      <c r="D21" s="43"/>
    </row>
    <row r="22" spans="3:4" ht="12.75">
      <c r="C22" s="7"/>
      <c r="D22" s="43"/>
    </row>
    <row r="23" spans="3:4" ht="12.75">
      <c r="C23" s="7"/>
      <c r="D23" s="43"/>
    </row>
    <row r="24" spans="3:4" ht="12.75">
      <c r="C24" s="7"/>
      <c r="D24" s="43"/>
    </row>
    <row r="25" spans="3:4" ht="12.75">
      <c r="C25" s="7"/>
      <c r="D25" s="43"/>
    </row>
    <row r="26" spans="3:4" ht="12.75">
      <c r="C26" s="7"/>
      <c r="D26" s="43"/>
    </row>
    <row r="27" spans="3:4" ht="12.75">
      <c r="C27" s="7"/>
      <c r="D27" s="43"/>
    </row>
    <row r="28" spans="3:4" ht="12.75">
      <c r="C28" s="7"/>
      <c r="D28" s="43"/>
    </row>
    <row r="29" spans="3:4" ht="12.75">
      <c r="C29" s="7"/>
      <c r="D29" s="43"/>
    </row>
    <row r="30" spans="3:4" ht="12.75">
      <c r="C30" s="7"/>
      <c r="D30" s="43"/>
    </row>
    <row r="31" spans="3:4" ht="12.75">
      <c r="C31" s="7"/>
      <c r="D31" s="143"/>
    </row>
    <row r="32" spans="3:4" ht="12.75">
      <c r="C32" s="7"/>
      <c r="D32" s="143"/>
    </row>
    <row r="33" spans="3:4" ht="12.75">
      <c r="C33" s="7"/>
      <c r="D33" s="143"/>
    </row>
    <row r="34" spans="3:4" ht="12.75">
      <c r="C34" s="7"/>
      <c r="D34" s="143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  <row r="83" ht="12.75">
      <c r="C83" s="7"/>
    </row>
    <row r="84" ht="12.75">
      <c r="C84" s="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7"/>
    </row>
    <row r="90" ht="12.75">
      <c r="C90" s="7"/>
    </row>
    <row r="91" ht="12.75">
      <c r="C91" s="7"/>
    </row>
    <row r="92" ht="12.75">
      <c r="C92" s="7"/>
    </row>
    <row r="93" ht="12.75">
      <c r="C93" s="7"/>
    </row>
    <row r="94" ht="12.75">
      <c r="C94" s="7"/>
    </row>
    <row r="95" ht="12.75">
      <c r="C95" s="7"/>
    </row>
    <row r="96" ht="12.75">
      <c r="C96" s="7"/>
    </row>
    <row r="97" ht="12.75">
      <c r="C97" s="7"/>
    </row>
    <row r="98" ht="12.75">
      <c r="C98" s="7"/>
    </row>
    <row r="99" ht="12.75">
      <c r="C99" s="7"/>
    </row>
    <row r="100" ht="12.75">
      <c r="C100" s="7"/>
    </row>
    <row r="101" ht="12.75">
      <c r="C101" s="7"/>
    </row>
    <row r="102" ht="12.75">
      <c r="C102" s="7"/>
    </row>
    <row r="103" ht="12.75">
      <c r="C103" s="7"/>
    </row>
    <row r="104" ht="12.75">
      <c r="C104" s="7"/>
    </row>
    <row r="105" ht="12.75">
      <c r="C105" s="7"/>
    </row>
    <row r="106" ht="12.75">
      <c r="C106" s="7"/>
    </row>
    <row r="107" ht="12.75">
      <c r="C107" s="7"/>
    </row>
    <row r="108" ht="12.75">
      <c r="C108" s="7"/>
    </row>
    <row r="109" ht="12.75">
      <c r="C109" s="7"/>
    </row>
    <row r="110" ht="12.75">
      <c r="C110" s="7"/>
    </row>
    <row r="111" ht="12.75">
      <c r="C111" s="7"/>
    </row>
    <row r="112" ht="12.75">
      <c r="C112" s="7"/>
    </row>
    <row r="113" ht="12.75">
      <c r="C113" s="7"/>
    </row>
    <row r="114" ht="12.75">
      <c r="C114" s="7"/>
    </row>
    <row r="115" ht="12.75">
      <c r="C115" s="7"/>
    </row>
    <row r="116" ht="12.75">
      <c r="C116" s="7"/>
    </row>
    <row r="117" ht="12.75">
      <c r="C117" s="7"/>
    </row>
    <row r="118" ht="12.75">
      <c r="C118" s="7"/>
    </row>
  </sheetData>
  <autoFilter ref="A4:AB20"/>
  <mergeCells count="6">
    <mergeCell ref="B19:X19"/>
    <mergeCell ref="A1:X1"/>
    <mergeCell ref="O3:Q3"/>
    <mergeCell ref="H3:I3"/>
    <mergeCell ref="K3:L3"/>
    <mergeCell ref="A2:X2"/>
  </mergeCells>
  <printOptions horizontalCentered="1"/>
  <pageMargins left="0.2" right="0.1968503937007874" top="0.5118110236220472" bottom="0.4724409448818898" header="0.31496062992125984" footer="0.2755905511811024"/>
  <pageSetup horizontalDpi="300" verticalDpi="300" orientation="landscape" paperSize="9" scale="93" r:id="rId1"/>
  <headerFooter alignWithMargins="0">
    <oddHeader>&amp;R&amp;"Arial,Grassetto"&amp;14TABELLA   1 del 5 settembre 2005
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6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8" sqref="A8:IV8"/>
    </sheetView>
  </sheetViews>
  <sheetFormatPr defaultColWidth="9.140625" defaultRowHeight="12.75"/>
  <cols>
    <col min="1" max="1" width="9.140625" style="2" customWidth="1"/>
    <col min="2" max="2" width="2.7109375" style="60" customWidth="1"/>
    <col min="3" max="3" width="41.57421875" style="9" bestFit="1" customWidth="1"/>
    <col min="4" max="4" width="21.7109375" style="9" hidden="1" customWidth="1"/>
    <col min="5" max="5" width="14.8515625" style="74" hidden="1" customWidth="1"/>
    <col min="6" max="13" width="4.7109375" style="2" customWidth="1"/>
    <col min="14" max="14" width="6.7109375" style="2" customWidth="1"/>
    <col min="15" max="21" width="4.7109375" style="2" customWidth="1"/>
    <col min="22" max="22" width="6.140625" style="2" customWidth="1"/>
    <col min="23" max="23" width="4.7109375" style="58" customWidth="1"/>
    <col min="24" max="24" width="4.7109375" style="2" customWidth="1"/>
    <col min="25" max="25" width="5.57421875" style="61" bestFit="1" customWidth="1"/>
    <col min="26" max="26" width="9.140625" style="48" hidden="1" customWidth="1"/>
    <col min="27" max="27" width="4.421875" style="2" hidden="1" customWidth="1"/>
    <col min="28" max="28" width="21.140625" style="2" hidden="1" customWidth="1"/>
    <col min="30" max="30" width="9.140625" style="48" customWidth="1"/>
    <col min="31" max="16384" width="9.140625" style="2" customWidth="1"/>
  </cols>
  <sheetData>
    <row r="1" spans="1:27" ht="13.5" thickBot="1">
      <c r="A1" s="102"/>
      <c r="B1" s="155" t="s">
        <v>112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6"/>
      <c r="AA1" s="49"/>
    </row>
    <row r="2" spans="1:25" s="47" customFormat="1" ht="13.5" thickBot="1">
      <c r="A2" s="105"/>
      <c r="B2" s="161" t="s">
        <v>200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1:30" s="16" customFormat="1" ht="194.25" customHeight="1">
      <c r="A3" s="106" t="s">
        <v>184</v>
      </c>
      <c r="B3" s="97" t="s">
        <v>108</v>
      </c>
      <c r="C3" s="85" t="s">
        <v>0</v>
      </c>
      <c r="D3" s="85" t="s">
        <v>172</v>
      </c>
      <c r="E3" s="86" t="s">
        <v>173</v>
      </c>
      <c r="F3" s="87" t="s">
        <v>95</v>
      </c>
      <c r="G3" s="87" t="s">
        <v>96</v>
      </c>
      <c r="H3" s="87" t="s">
        <v>97</v>
      </c>
      <c r="I3" s="160" t="s">
        <v>103</v>
      </c>
      <c r="J3" s="160"/>
      <c r="K3" s="87" t="s">
        <v>98</v>
      </c>
      <c r="L3" s="160" t="s">
        <v>104</v>
      </c>
      <c r="M3" s="160"/>
      <c r="N3" s="87" t="s">
        <v>105</v>
      </c>
      <c r="O3" s="87" t="s">
        <v>99</v>
      </c>
      <c r="P3" s="160" t="s">
        <v>100</v>
      </c>
      <c r="Q3" s="160"/>
      <c r="R3" s="160"/>
      <c r="S3" s="87" t="s">
        <v>101</v>
      </c>
      <c r="T3" s="87" t="s">
        <v>106</v>
      </c>
      <c r="U3" s="88" t="s">
        <v>102</v>
      </c>
      <c r="V3" s="89" t="s">
        <v>107</v>
      </c>
      <c r="W3" s="87" t="s">
        <v>49</v>
      </c>
      <c r="X3" s="87" t="s">
        <v>50</v>
      </c>
      <c r="Y3" s="90" t="s">
        <v>161</v>
      </c>
      <c r="Z3" s="50"/>
      <c r="AA3" s="46" t="s">
        <v>50</v>
      </c>
      <c r="AB3" s="47" t="s">
        <v>162</v>
      </c>
      <c r="AD3" s="50"/>
    </row>
    <row r="4" spans="1:30" s="54" customFormat="1" ht="12.75">
      <c r="A4" s="98"/>
      <c r="B4" s="96"/>
      <c r="C4" s="6"/>
      <c r="D4" s="6"/>
      <c r="E4" s="73"/>
      <c r="F4" s="51"/>
      <c r="G4" s="51"/>
      <c r="H4" s="51"/>
      <c r="I4" s="1" t="s">
        <v>51</v>
      </c>
      <c r="J4" s="1" t="s">
        <v>52</v>
      </c>
      <c r="K4" s="1"/>
      <c r="L4" s="1" t="s">
        <v>51</v>
      </c>
      <c r="M4" s="1" t="s">
        <v>52</v>
      </c>
      <c r="N4" s="1"/>
      <c r="O4" s="1"/>
      <c r="P4" s="1" t="s">
        <v>51</v>
      </c>
      <c r="Q4" s="1" t="s">
        <v>52</v>
      </c>
      <c r="R4" s="1" t="s">
        <v>53</v>
      </c>
      <c r="S4" s="29"/>
      <c r="T4" s="29"/>
      <c r="U4" s="1"/>
      <c r="V4" s="51"/>
      <c r="W4" s="51"/>
      <c r="X4" s="51"/>
      <c r="Y4" s="52"/>
      <c r="Z4" s="53"/>
      <c r="AB4" s="48">
        <f>6+X4</f>
        <v>6</v>
      </c>
      <c r="AD4" s="53"/>
    </row>
    <row r="5" spans="1:30" s="15" customFormat="1" ht="12.75">
      <c r="A5" s="99">
        <f>RANK(Y5,$Y$5:$Y$95)</f>
        <v>1</v>
      </c>
      <c r="B5" s="3">
        <v>6</v>
      </c>
      <c r="C5" s="20" t="s">
        <v>33</v>
      </c>
      <c r="D5" s="7" t="s">
        <v>69</v>
      </c>
      <c r="E5" s="43" t="s">
        <v>163</v>
      </c>
      <c r="F5" s="43">
        <v>5</v>
      </c>
      <c r="G5" s="43">
        <v>0</v>
      </c>
      <c r="H5" s="43">
        <v>5</v>
      </c>
      <c r="I5" s="43">
        <v>2</v>
      </c>
      <c r="J5" s="43">
        <v>2</v>
      </c>
      <c r="K5" s="43">
        <v>6</v>
      </c>
      <c r="L5" s="43">
        <v>6</v>
      </c>
      <c r="M5" s="43">
        <v>8</v>
      </c>
      <c r="N5" s="43">
        <v>5</v>
      </c>
      <c r="O5" s="43">
        <v>1</v>
      </c>
      <c r="P5" s="43">
        <v>0</v>
      </c>
      <c r="Q5" s="43">
        <v>10</v>
      </c>
      <c r="R5" s="43">
        <v>6</v>
      </c>
      <c r="S5" s="43">
        <v>3</v>
      </c>
      <c r="T5" s="43">
        <v>5</v>
      </c>
      <c r="U5" s="43">
        <v>4</v>
      </c>
      <c r="V5" s="43">
        <v>0</v>
      </c>
      <c r="W5" s="76">
        <f aca="true" t="shared" si="0" ref="W5:W36">SUM(F5:V5)</f>
        <v>68</v>
      </c>
      <c r="X5" s="43">
        <v>84</v>
      </c>
      <c r="Y5" s="55">
        <f aca="true" t="shared" si="1" ref="Y5:Y36">W5*(86/X5)</f>
        <v>69.61904761904762</v>
      </c>
      <c r="Z5" s="56"/>
      <c r="AB5" s="48">
        <v>6</v>
      </c>
      <c r="AD5" s="14"/>
    </row>
    <row r="6" spans="1:30" s="15" customFormat="1" ht="12.75">
      <c r="A6" s="99">
        <f>RANK(Y6,$Y$5:$Y$95)</f>
        <v>2</v>
      </c>
      <c r="B6" s="3">
        <v>2</v>
      </c>
      <c r="C6" s="20" t="s">
        <v>44</v>
      </c>
      <c r="D6" s="7" t="s">
        <v>73</v>
      </c>
      <c r="E6" s="43" t="s">
        <v>164</v>
      </c>
      <c r="F6" s="43">
        <v>5</v>
      </c>
      <c r="G6" s="43">
        <v>0</v>
      </c>
      <c r="H6" s="43">
        <v>5</v>
      </c>
      <c r="I6" s="43">
        <v>2</v>
      </c>
      <c r="J6" s="43">
        <v>2</v>
      </c>
      <c r="K6" s="43">
        <v>6</v>
      </c>
      <c r="L6" s="43">
        <v>4</v>
      </c>
      <c r="M6" s="43">
        <v>8</v>
      </c>
      <c r="N6" s="43">
        <v>5</v>
      </c>
      <c r="O6" s="43">
        <v>4</v>
      </c>
      <c r="P6" s="43">
        <v>0</v>
      </c>
      <c r="Q6" s="43">
        <v>10</v>
      </c>
      <c r="R6" s="43">
        <v>6</v>
      </c>
      <c r="S6" s="43">
        <v>3</v>
      </c>
      <c r="T6" s="43">
        <v>2</v>
      </c>
      <c r="U6" s="43">
        <v>4</v>
      </c>
      <c r="V6" s="43">
        <v>0</v>
      </c>
      <c r="W6" s="76">
        <f>SUM(F6:V6)</f>
        <v>66</v>
      </c>
      <c r="X6" s="43">
        <v>84</v>
      </c>
      <c r="Y6" s="55">
        <f>W6*(86/X6)</f>
        <v>67.57142857142857</v>
      </c>
      <c r="Z6" s="56"/>
      <c r="AB6" s="48">
        <v>6</v>
      </c>
      <c r="AD6" s="14"/>
    </row>
    <row r="7" spans="1:30" s="15" customFormat="1" ht="22.5">
      <c r="A7" s="99">
        <f>RANK(Y7,$Y$5:$Y$95)</f>
        <v>3</v>
      </c>
      <c r="B7" s="3">
        <v>11</v>
      </c>
      <c r="C7" s="104" t="s">
        <v>121</v>
      </c>
      <c r="D7" s="7" t="s">
        <v>73</v>
      </c>
      <c r="E7" s="43" t="s">
        <v>170</v>
      </c>
      <c r="F7" s="43">
        <v>6</v>
      </c>
      <c r="G7" s="43">
        <v>0</v>
      </c>
      <c r="H7" s="43">
        <v>5</v>
      </c>
      <c r="I7" s="43">
        <v>0</v>
      </c>
      <c r="J7" s="43">
        <v>0</v>
      </c>
      <c r="K7" s="43">
        <v>6</v>
      </c>
      <c r="L7" s="43">
        <v>0</v>
      </c>
      <c r="M7" s="43">
        <v>0</v>
      </c>
      <c r="N7" s="43">
        <v>5</v>
      </c>
      <c r="O7" s="43">
        <v>0</v>
      </c>
      <c r="P7" s="43">
        <v>4</v>
      </c>
      <c r="Q7" s="43">
        <v>10</v>
      </c>
      <c r="R7" s="43">
        <v>6</v>
      </c>
      <c r="S7" s="43">
        <v>3</v>
      </c>
      <c r="T7" s="43">
        <v>5</v>
      </c>
      <c r="U7" s="43">
        <v>0</v>
      </c>
      <c r="V7" s="43">
        <v>0</v>
      </c>
      <c r="W7" s="76">
        <f t="shared" si="0"/>
        <v>50</v>
      </c>
      <c r="X7" s="43">
        <v>64</v>
      </c>
      <c r="Y7" s="55">
        <f t="shared" si="1"/>
        <v>67.1875</v>
      </c>
      <c r="Z7" s="56"/>
      <c r="AB7" s="48">
        <v>4</v>
      </c>
      <c r="AD7" s="14"/>
    </row>
    <row r="8" spans="1:30" s="15" customFormat="1" ht="12.75">
      <c r="A8" s="99">
        <f>RANK(Y8,$Y$5:$Y$95)</f>
        <v>4</v>
      </c>
      <c r="B8" s="3">
        <v>4</v>
      </c>
      <c r="C8" s="20" t="s">
        <v>45</v>
      </c>
      <c r="D8" s="7" t="s">
        <v>73</v>
      </c>
      <c r="E8" s="43" t="s">
        <v>164</v>
      </c>
      <c r="F8" s="43">
        <v>5</v>
      </c>
      <c r="G8" s="43">
        <v>0</v>
      </c>
      <c r="H8" s="43">
        <v>5</v>
      </c>
      <c r="I8" s="43">
        <v>1</v>
      </c>
      <c r="J8" s="43">
        <v>2</v>
      </c>
      <c r="K8" s="43">
        <v>6</v>
      </c>
      <c r="L8" s="43">
        <v>2.5</v>
      </c>
      <c r="M8" s="43">
        <v>8</v>
      </c>
      <c r="N8" s="43">
        <v>5</v>
      </c>
      <c r="O8" s="43">
        <v>3</v>
      </c>
      <c r="P8" s="43">
        <v>2</v>
      </c>
      <c r="Q8" s="43">
        <v>10</v>
      </c>
      <c r="R8" s="43">
        <v>6</v>
      </c>
      <c r="S8" s="43">
        <v>3</v>
      </c>
      <c r="T8" s="43">
        <v>2</v>
      </c>
      <c r="U8" s="43">
        <v>4</v>
      </c>
      <c r="V8" s="43">
        <v>0</v>
      </c>
      <c r="W8" s="76">
        <f t="shared" si="0"/>
        <v>64.5</v>
      </c>
      <c r="X8" s="43">
        <v>84</v>
      </c>
      <c r="Y8" s="55">
        <f t="shared" si="1"/>
        <v>66.03571428571428</v>
      </c>
      <c r="Z8" s="56"/>
      <c r="AB8" s="48">
        <v>2</v>
      </c>
      <c r="AD8" s="14"/>
    </row>
    <row r="9" spans="1:30" s="15" customFormat="1" ht="12.75">
      <c r="A9" s="99">
        <f>RANK(Y9,$Y$5:$Y$95)</f>
        <v>5</v>
      </c>
      <c r="B9" s="3">
        <v>8</v>
      </c>
      <c r="C9" s="20" t="s">
        <v>80</v>
      </c>
      <c r="D9" s="7" t="s">
        <v>63</v>
      </c>
      <c r="E9" s="43">
        <v>19</v>
      </c>
      <c r="F9" s="43">
        <v>6</v>
      </c>
      <c r="G9" s="43">
        <v>0</v>
      </c>
      <c r="H9" s="43">
        <v>5</v>
      </c>
      <c r="I9" s="43">
        <v>2</v>
      </c>
      <c r="J9" s="43">
        <v>0</v>
      </c>
      <c r="K9" s="43">
        <v>6</v>
      </c>
      <c r="L9" s="43">
        <v>0</v>
      </c>
      <c r="M9" s="43">
        <v>0</v>
      </c>
      <c r="N9" s="43">
        <v>5</v>
      </c>
      <c r="O9" s="43">
        <v>4</v>
      </c>
      <c r="P9" s="43">
        <v>0</v>
      </c>
      <c r="Q9" s="43">
        <v>10</v>
      </c>
      <c r="R9" s="43">
        <v>6</v>
      </c>
      <c r="S9" s="43">
        <v>3</v>
      </c>
      <c r="T9" s="43">
        <v>2</v>
      </c>
      <c r="U9" s="43">
        <v>0</v>
      </c>
      <c r="V9" s="43">
        <v>0</v>
      </c>
      <c r="W9" s="76">
        <f t="shared" si="0"/>
        <v>49</v>
      </c>
      <c r="X9" s="43">
        <v>64</v>
      </c>
      <c r="Y9" s="55">
        <f t="shared" si="1"/>
        <v>65.84375</v>
      </c>
      <c r="Z9" s="56"/>
      <c r="AB9" s="48">
        <v>6</v>
      </c>
      <c r="AD9" s="14"/>
    </row>
    <row r="10" spans="1:30" s="15" customFormat="1" ht="22.5">
      <c r="A10" s="151" t="s">
        <v>185</v>
      </c>
      <c r="B10" s="3">
        <v>9</v>
      </c>
      <c r="C10" s="20" t="s">
        <v>118</v>
      </c>
      <c r="D10" s="7" t="s">
        <v>63</v>
      </c>
      <c r="E10" s="43" t="s">
        <v>164</v>
      </c>
      <c r="F10" s="43">
        <v>3</v>
      </c>
      <c r="G10" s="43">
        <v>0</v>
      </c>
      <c r="H10" s="43">
        <v>5</v>
      </c>
      <c r="I10" s="43">
        <v>2</v>
      </c>
      <c r="J10" s="43">
        <v>2</v>
      </c>
      <c r="K10" s="43">
        <v>6</v>
      </c>
      <c r="L10" s="43">
        <v>6</v>
      </c>
      <c r="M10" s="43">
        <v>8</v>
      </c>
      <c r="N10" s="43">
        <v>5</v>
      </c>
      <c r="O10" s="43">
        <v>0</v>
      </c>
      <c r="P10" s="43">
        <v>2</v>
      </c>
      <c r="Q10" s="43">
        <v>10</v>
      </c>
      <c r="R10" s="43">
        <v>6</v>
      </c>
      <c r="S10" s="43">
        <v>3</v>
      </c>
      <c r="T10" s="43">
        <v>2</v>
      </c>
      <c r="U10" s="43">
        <v>4</v>
      </c>
      <c r="V10" s="43">
        <v>0</v>
      </c>
      <c r="W10" s="76">
        <f t="shared" si="0"/>
        <v>64</v>
      </c>
      <c r="X10" s="43">
        <v>84</v>
      </c>
      <c r="Y10" s="55">
        <f t="shared" si="1"/>
        <v>65.52380952380952</v>
      </c>
      <c r="Z10" s="56"/>
      <c r="AB10" s="48">
        <v>4</v>
      </c>
      <c r="AD10" s="14"/>
    </row>
    <row r="11" spans="1:30" s="15" customFormat="1" ht="22.5">
      <c r="A11" s="152"/>
      <c r="B11" s="3">
        <v>3</v>
      </c>
      <c r="C11" s="20" t="s">
        <v>12</v>
      </c>
      <c r="D11" s="7" t="s">
        <v>59</v>
      </c>
      <c r="E11" s="43" t="s">
        <v>164</v>
      </c>
      <c r="F11" s="43">
        <v>5</v>
      </c>
      <c r="G11" s="43">
        <v>0</v>
      </c>
      <c r="H11" s="43">
        <v>5</v>
      </c>
      <c r="I11" s="43">
        <v>2</v>
      </c>
      <c r="J11" s="43">
        <v>2</v>
      </c>
      <c r="K11" s="43">
        <v>6</v>
      </c>
      <c r="L11" s="43">
        <v>6</v>
      </c>
      <c r="M11" s="43">
        <v>8</v>
      </c>
      <c r="N11" s="43">
        <v>5</v>
      </c>
      <c r="O11" s="43">
        <v>0</v>
      </c>
      <c r="P11" s="43">
        <v>0</v>
      </c>
      <c r="Q11" s="43">
        <v>10</v>
      </c>
      <c r="R11" s="43">
        <v>6</v>
      </c>
      <c r="S11" s="43">
        <v>3</v>
      </c>
      <c r="T11" s="43">
        <v>2</v>
      </c>
      <c r="U11" s="43">
        <v>4</v>
      </c>
      <c r="V11" s="43">
        <v>0</v>
      </c>
      <c r="W11" s="76">
        <f t="shared" si="0"/>
        <v>64</v>
      </c>
      <c r="X11" s="43">
        <v>84</v>
      </c>
      <c r="Y11" s="55">
        <f t="shared" si="1"/>
        <v>65.52380952380952</v>
      </c>
      <c r="Z11" s="56"/>
      <c r="AB11" s="48">
        <v>6</v>
      </c>
      <c r="AD11" s="14"/>
    </row>
    <row r="12" spans="1:30" s="15" customFormat="1" ht="12.75">
      <c r="A12" s="99">
        <f aca="true" t="shared" si="2" ref="A12:A22">RANK(Y12,$Y$5:$Y$95)</f>
        <v>8</v>
      </c>
      <c r="B12" s="3">
        <v>9</v>
      </c>
      <c r="C12" s="20" t="s">
        <v>20</v>
      </c>
      <c r="D12" s="7" t="s">
        <v>63</v>
      </c>
      <c r="E12" s="43" t="s">
        <v>164</v>
      </c>
      <c r="F12" s="43">
        <v>3</v>
      </c>
      <c r="G12" s="43">
        <v>0</v>
      </c>
      <c r="H12" s="43">
        <v>5</v>
      </c>
      <c r="I12" s="43">
        <v>2</v>
      </c>
      <c r="J12" s="43">
        <v>1</v>
      </c>
      <c r="K12" s="43">
        <v>6</v>
      </c>
      <c r="L12" s="43">
        <v>6</v>
      </c>
      <c r="M12" s="43">
        <v>8</v>
      </c>
      <c r="N12" s="43">
        <v>5</v>
      </c>
      <c r="O12" s="43">
        <v>2</v>
      </c>
      <c r="P12" s="43">
        <v>0</v>
      </c>
      <c r="Q12" s="43">
        <v>10</v>
      </c>
      <c r="R12" s="43">
        <v>6</v>
      </c>
      <c r="S12" s="43">
        <v>3</v>
      </c>
      <c r="T12" s="43">
        <v>2</v>
      </c>
      <c r="U12" s="43">
        <v>4</v>
      </c>
      <c r="V12" s="43">
        <v>0</v>
      </c>
      <c r="W12" s="76">
        <f t="shared" si="0"/>
        <v>63</v>
      </c>
      <c r="X12" s="43">
        <v>84</v>
      </c>
      <c r="Y12" s="55">
        <f t="shared" si="1"/>
        <v>64.5</v>
      </c>
      <c r="Z12" s="56"/>
      <c r="AB12" s="48">
        <v>6</v>
      </c>
      <c r="AD12" s="14"/>
    </row>
    <row r="13" spans="1:30" s="15" customFormat="1" ht="12.75">
      <c r="A13" s="99">
        <f t="shared" si="2"/>
        <v>9</v>
      </c>
      <c r="B13" s="3">
        <v>7</v>
      </c>
      <c r="C13" s="20" t="s">
        <v>77</v>
      </c>
      <c r="D13" s="6" t="s">
        <v>54</v>
      </c>
      <c r="E13" s="43">
        <v>19</v>
      </c>
      <c r="F13" s="43">
        <v>6</v>
      </c>
      <c r="G13" s="43">
        <v>0</v>
      </c>
      <c r="H13" s="43">
        <v>5</v>
      </c>
      <c r="I13" s="43">
        <v>1</v>
      </c>
      <c r="J13" s="43">
        <v>0</v>
      </c>
      <c r="K13" s="43">
        <v>6</v>
      </c>
      <c r="L13" s="43">
        <v>0</v>
      </c>
      <c r="M13" s="43">
        <v>8</v>
      </c>
      <c r="N13" s="43">
        <v>5</v>
      </c>
      <c r="O13" s="43">
        <v>2</v>
      </c>
      <c r="P13" s="43">
        <v>0</v>
      </c>
      <c r="Q13" s="43">
        <v>5</v>
      </c>
      <c r="R13" s="43">
        <v>6</v>
      </c>
      <c r="S13" s="43">
        <v>1</v>
      </c>
      <c r="T13" s="43">
        <v>2</v>
      </c>
      <c r="U13" s="43">
        <v>0</v>
      </c>
      <c r="V13" s="43">
        <v>0</v>
      </c>
      <c r="W13" s="76">
        <f t="shared" si="0"/>
        <v>47</v>
      </c>
      <c r="X13" s="43">
        <v>64</v>
      </c>
      <c r="Y13" s="55">
        <f t="shared" si="1"/>
        <v>63.15625</v>
      </c>
      <c r="Z13" s="56"/>
      <c r="AB13" s="48">
        <v>4</v>
      </c>
      <c r="AD13" s="14"/>
    </row>
    <row r="14" spans="1:30" s="15" customFormat="1" ht="12.75">
      <c r="A14" s="99">
        <f t="shared" si="2"/>
        <v>10</v>
      </c>
      <c r="B14" s="3">
        <v>5</v>
      </c>
      <c r="C14" s="20" t="s">
        <v>43</v>
      </c>
      <c r="D14" s="7" t="s">
        <v>73</v>
      </c>
      <c r="E14" s="43" t="s">
        <v>163</v>
      </c>
      <c r="F14" s="43">
        <v>5</v>
      </c>
      <c r="G14" s="43">
        <v>0</v>
      </c>
      <c r="H14" s="43">
        <v>5</v>
      </c>
      <c r="I14" s="43">
        <v>2</v>
      </c>
      <c r="J14" s="43">
        <v>1</v>
      </c>
      <c r="K14" s="43">
        <v>4</v>
      </c>
      <c r="L14" s="43">
        <v>6</v>
      </c>
      <c r="M14" s="43">
        <v>8</v>
      </c>
      <c r="N14" s="43">
        <v>5</v>
      </c>
      <c r="O14" s="43">
        <v>0</v>
      </c>
      <c r="P14" s="43">
        <v>2</v>
      </c>
      <c r="Q14" s="43">
        <v>10</v>
      </c>
      <c r="R14" s="43">
        <v>6</v>
      </c>
      <c r="S14" s="43">
        <v>1</v>
      </c>
      <c r="T14" s="43">
        <v>2</v>
      </c>
      <c r="U14" s="43">
        <v>4</v>
      </c>
      <c r="V14" s="43">
        <v>0</v>
      </c>
      <c r="W14" s="76">
        <f t="shared" si="0"/>
        <v>61</v>
      </c>
      <c r="X14" s="43">
        <v>84</v>
      </c>
      <c r="Y14" s="55">
        <f t="shared" si="1"/>
        <v>62.45238095238095</v>
      </c>
      <c r="Z14" s="56"/>
      <c r="AB14" s="48">
        <v>6</v>
      </c>
      <c r="AD14" s="14"/>
    </row>
    <row r="15" spans="1:30" s="15" customFormat="1" ht="12.75">
      <c r="A15" s="99">
        <f t="shared" si="2"/>
        <v>11</v>
      </c>
      <c r="B15" s="3">
        <v>11</v>
      </c>
      <c r="C15" s="20" t="s">
        <v>32</v>
      </c>
      <c r="D15" s="7" t="s">
        <v>83</v>
      </c>
      <c r="E15" s="28" t="s">
        <v>164</v>
      </c>
      <c r="F15" s="28">
        <v>2</v>
      </c>
      <c r="G15" s="28">
        <v>0</v>
      </c>
      <c r="H15" s="28">
        <v>5</v>
      </c>
      <c r="I15" s="28">
        <v>2</v>
      </c>
      <c r="J15" s="28">
        <v>2</v>
      </c>
      <c r="K15" s="28">
        <v>6</v>
      </c>
      <c r="L15" s="28">
        <v>3</v>
      </c>
      <c r="M15" s="28">
        <v>8</v>
      </c>
      <c r="N15" s="28">
        <v>5</v>
      </c>
      <c r="O15" s="28">
        <v>0</v>
      </c>
      <c r="P15" s="28">
        <v>2</v>
      </c>
      <c r="Q15" s="28">
        <v>10</v>
      </c>
      <c r="R15" s="28">
        <v>6</v>
      </c>
      <c r="S15" s="28">
        <v>3</v>
      </c>
      <c r="T15" s="28">
        <v>2</v>
      </c>
      <c r="U15" s="43">
        <v>4</v>
      </c>
      <c r="V15" s="43">
        <v>0</v>
      </c>
      <c r="W15" s="76">
        <f t="shared" si="0"/>
        <v>60</v>
      </c>
      <c r="X15" s="28">
        <v>84</v>
      </c>
      <c r="Y15" s="55">
        <f t="shared" si="1"/>
        <v>61.42857142857142</v>
      </c>
      <c r="Z15" s="56"/>
      <c r="AB15" s="48">
        <v>6</v>
      </c>
      <c r="AD15" s="14"/>
    </row>
    <row r="16" spans="1:30" s="15" customFormat="1" ht="22.5">
      <c r="A16" s="99">
        <f t="shared" si="2"/>
        <v>12</v>
      </c>
      <c r="B16" s="3">
        <v>12</v>
      </c>
      <c r="C16" s="20" t="s">
        <v>13</v>
      </c>
      <c r="D16" s="8" t="s">
        <v>61</v>
      </c>
      <c r="E16" s="43" t="s">
        <v>164</v>
      </c>
      <c r="F16" s="43">
        <v>3</v>
      </c>
      <c r="G16" s="43">
        <v>0</v>
      </c>
      <c r="H16" s="43">
        <v>5</v>
      </c>
      <c r="I16" s="43">
        <v>2</v>
      </c>
      <c r="J16" s="43">
        <v>2</v>
      </c>
      <c r="K16" s="43">
        <v>6</v>
      </c>
      <c r="L16" s="43">
        <v>6</v>
      </c>
      <c r="M16" s="43">
        <v>8</v>
      </c>
      <c r="N16" s="43">
        <v>5</v>
      </c>
      <c r="O16" s="43">
        <v>0</v>
      </c>
      <c r="P16" s="43">
        <v>4</v>
      </c>
      <c r="Q16" s="43">
        <v>0</v>
      </c>
      <c r="R16" s="43">
        <v>6</v>
      </c>
      <c r="S16" s="43">
        <v>3</v>
      </c>
      <c r="T16" s="43">
        <v>5</v>
      </c>
      <c r="U16" s="43">
        <v>4</v>
      </c>
      <c r="V16" s="43">
        <v>0</v>
      </c>
      <c r="W16" s="76">
        <f t="shared" si="0"/>
        <v>59</v>
      </c>
      <c r="X16" s="43">
        <v>84</v>
      </c>
      <c r="Y16" s="55">
        <f t="shared" si="1"/>
        <v>60.4047619047619</v>
      </c>
      <c r="Z16" s="56"/>
      <c r="AB16" s="48">
        <v>2</v>
      </c>
      <c r="AD16" s="14"/>
    </row>
    <row r="17" spans="1:30" s="15" customFormat="1" ht="12.75">
      <c r="A17" s="99">
        <f t="shared" si="2"/>
        <v>13</v>
      </c>
      <c r="B17" s="3">
        <v>2</v>
      </c>
      <c r="C17" s="20" t="s">
        <v>74</v>
      </c>
      <c r="D17" s="7" t="s">
        <v>63</v>
      </c>
      <c r="E17" s="43" t="s">
        <v>165</v>
      </c>
      <c r="F17" s="43">
        <v>3</v>
      </c>
      <c r="G17" s="43">
        <v>0</v>
      </c>
      <c r="H17" s="43">
        <v>1</v>
      </c>
      <c r="I17" s="43">
        <v>2</v>
      </c>
      <c r="J17" s="43">
        <v>0</v>
      </c>
      <c r="K17" s="43">
        <v>6</v>
      </c>
      <c r="L17" s="43">
        <v>4</v>
      </c>
      <c r="M17" s="43">
        <v>5</v>
      </c>
      <c r="N17" s="43">
        <v>5</v>
      </c>
      <c r="O17" s="43">
        <v>0</v>
      </c>
      <c r="P17" s="43">
        <v>4</v>
      </c>
      <c r="Q17" s="43">
        <v>10</v>
      </c>
      <c r="R17" s="43">
        <v>6</v>
      </c>
      <c r="S17" s="43">
        <v>3</v>
      </c>
      <c r="T17" s="43">
        <v>2</v>
      </c>
      <c r="U17" s="43">
        <v>0</v>
      </c>
      <c r="V17" s="43">
        <v>0</v>
      </c>
      <c r="W17" s="76">
        <f t="shared" si="0"/>
        <v>51</v>
      </c>
      <c r="X17" s="43">
        <v>73</v>
      </c>
      <c r="Y17" s="55">
        <f t="shared" si="1"/>
        <v>60.08219178082192</v>
      </c>
      <c r="Z17" s="56"/>
      <c r="AB17" s="48">
        <v>6</v>
      </c>
      <c r="AD17" s="14"/>
    </row>
    <row r="18" spans="1:30" s="15" customFormat="1" ht="22.5">
      <c r="A18" s="99">
        <f t="shared" si="2"/>
        <v>14</v>
      </c>
      <c r="B18" s="3">
        <v>7</v>
      </c>
      <c r="C18" s="20" t="s">
        <v>3</v>
      </c>
      <c r="D18" s="6" t="s">
        <v>54</v>
      </c>
      <c r="E18" s="43" t="s">
        <v>164</v>
      </c>
      <c r="F18" s="43">
        <v>8</v>
      </c>
      <c r="G18" s="43">
        <v>0</v>
      </c>
      <c r="H18" s="43">
        <v>5</v>
      </c>
      <c r="I18" s="43">
        <v>2</v>
      </c>
      <c r="J18" s="43">
        <v>1</v>
      </c>
      <c r="K18" s="43">
        <v>6</v>
      </c>
      <c r="L18" s="43">
        <v>0</v>
      </c>
      <c r="M18" s="43">
        <v>8</v>
      </c>
      <c r="N18" s="43">
        <v>5</v>
      </c>
      <c r="O18" s="43">
        <v>0</v>
      </c>
      <c r="P18" s="43">
        <v>0</v>
      </c>
      <c r="Q18" s="43">
        <v>10</v>
      </c>
      <c r="R18" s="43">
        <v>6</v>
      </c>
      <c r="S18" s="43">
        <v>1</v>
      </c>
      <c r="T18" s="43">
        <v>2</v>
      </c>
      <c r="U18" s="43">
        <v>4</v>
      </c>
      <c r="V18" s="43">
        <v>0</v>
      </c>
      <c r="W18" s="76">
        <f t="shared" si="0"/>
        <v>58</v>
      </c>
      <c r="X18" s="43">
        <v>84</v>
      </c>
      <c r="Y18" s="55">
        <f t="shared" si="1"/>
        <v>59.38095238095238</v>
      </c>
      <c r="Z18" s="56"/>
      <c r="AB18" s="48">
        <v>4</v>
      </c>
      <c r="AD18" s="14"/>
    </row>
    <row r="19" spans="1:30" s="15" customFormat="1" ht="12.75">
      <c r="A19" s="99">
        <f t="shared" si="2"/>
        <v>15</v>
      </c>
      <c r="B19" s="3">
        <v>1</v>
      </c>
      <c r="C19" s="20" t="s">
        <v>91</v>
      </c>
      <c r="D19" s="7" t="s">
        <v>73</v>
      </c>
      <c r="E19" s="43" t="s">
        <v>163</v>
      </c>
      <c r="F19" s="43">
        <v>0</v>
      </c>
      <c r="G19" s="43">
        <v>0</v>
      </c>
      <c r="H19" s="43">
        <v>5</v>
      </c>
      <c r="I19" s="43">
        <v>2</v>
      </c>
      <c r="J19" s="43">
        <v>2</v>
      </c>
      <c r="K19" s="43">
        <v>6</v>
      </c>
      <c r="L19" s="43">
        <v>6</v>
      </c>
      <c r="M19" s="43">
        <v>8</v>
      </c>
      <c r="N19" s="43">
        <v>5</v>
      </c>
      <c r="O19" s="43">
        <v>1</v>
      </c>
      <c r="P19" s="43">
        <v>0</v>
      </c>
      <c r="Q19" s="43">
        <v>10</v>
      </c>
      <c r="R19" s="43">
        <v>6</v>
      </c>
      <c r="S19" s="43">
        <v>3</v>
      </c>
      <c r="T19" s="43">
        <v>5</v>
      </c>
      <c r="U19" s="43">
        <v>4</v>
      </c>
      <c r="V19" s="43">
        <v>-6</v>
      </c>
      <c r="W19" s="76">
        <f t="shared" si="0"/>
        <v>57</v>
      </c>
      <c r="X19" s="28">
        <v>84</v>
      </c>
      <c r="Y19" s="55">
        <f t="shared" si="1"/>
        <v>58.357142857142854</v>
      </c>
      <c r="Z19" s="56"/>
      <c r="AB19" s="48">
        <v>6</v>
      </c>
      <c r="AD19" s="14"/>
    </row>
    <row r="20" spans="1:30" s="15" customFormat="1" ht="22.5">
      <c r="A20" s="99">
        <f t="shared" si="2"/>
        <v>16</v>
      </c>
      <c r="B20" s="3">
        <v>6</v>
      </c>
      <c r="C20" s="20" t="s">
        <v>88</v>
      </c>
      <c r="D20" s="7" t="s">
        <v>69</v>
      </c>
      <c r="E20" s="43">
        <v>19</v>
      </c>
      <c r="F20" s="43">
        <v>3</v>
      </c>
      <c r="G20" s="43">
        <v>0</v>
      </c>
      <c r="H20" s="43">
        <v>2</v>
      </c>
      <c r="I20" s="43">
        <v>1</v>
      </c>
      <c r="J20" s="43">
        <v>0</v>
      </c>
      <c r="K20" s="43">
        <v>6</v>
      </c>
      <c r="L20" s="43">
        <v>0</v>
      </c>
      <c r="M20" s="43">
        <v>8</v>
      </c>
      <c r="N20" s="43">
        <v>5</v>
      </c>
      <c r="O20" s="43">
        <v>0</v>
      </c>
      <c r="P20" s="43">
        <v>4</v>
      </c>
      <c r="Q20" s="43">
        <v>5</v>
      </c>
      <c r="R20" s="43">
        <v>4</v>
      </c>
      <c r="S20" s="43">
        <v>3</v>
      </c>
      <c r="T20" s="43">
        <v>2</v>
      </c>
      <c r="U20" s="43">
        <v>0</v>
      </c>
      <c r="V20" s="43">
        <v>0</v>
      </c>
      <c r="W20" s="76">
        <f t="shared" si="0"/>
        <v>43</v>
      </c>
      <c r="X20" s="43">
        <v>64</v>
      </c>
      <c r="Y20" s="55">
        <f t="shared" si="1"/>
        <v>57.78125</v>
      </c>
      <c r="Z20" s="56"/>
      <c r="AB20" s="48">
        <v>0</v>
      </c>
      <c r="AD20" s="14"/>
    </row>
    <row r="21" spans="1:30" s="15" customFormat="1" ht="12.75">
      <c r="A21" s="99">
        <f t="shared" si="2"/>
        <v>17</v>
      </c>
      <c r="B21" s="3">
        <v>3</v>
      </c>
      <c r="C21" s="20" t="s">
        <v>46</v>
      </c>
      <c r="D21" s="7" t="s">
        <v>73</v>
      </c>
      <c r="E21" s="43" t="s">
        <v>163</v>
      </c>
      <c r="F21" s="43">
        <v>5</v>
      </c>
      <c r="G21" s="43">
        <v>0</v>
      </c>
      <c r="H21" s="43">
        <v>5</v>
      </c>
      <c r="I21" s="43">
        <v>2</v>
      </c>
      <c r="J21" s="43">
        <v>2</v>
      </c>
      <c r="K21" s="43">
        <v>6</v>
      </c>
      <c r="L21" s="43">
        <v>6</v>
      </c>
      <c r="M21" s="43">
        <v>8</v>
      </c>
      <c r="N21" s="43">
        <v>5</v>
      </c>
      <c r="O21" s="43">
        <v>0</v>
      </c>
      <c r="P21" s="43">
        <v>2</v>
      </c>
      <c r="Q21" s="43">
        <v>0</v>
      </c>
      <c r="R21" s="43">
        <v>6</v>
      </c>
      <c r="S21" s="43">
        <v>3</v>
      </c>
      <c r="T21" s="43">
        <v>2</v>
      </c>
      <c r="U21" s="43">
        <v>4</v>
      </c>
      <c r="V21" s="43">
        <v>0</v>
      </c>
      <c r="W21" s="76">
        <f t="shared" si="0"/>
        <v>56</v>
      </c>
      <c r="X21" s="43">
        <v>84</v>
      </c>
      <c r="Y21" s="55">
        <f t="shared" si="1"/>
        <v>57.33333333333333</v>
      </c>
      <c r="Z21" s="56"/>
      <c r="AB21" s="48">
        <v>6</v>
      </c>
      <c r="AD21" s="14"/>
    </row>
    <row r="22" spans="1:30" s="15" customFormat="1" ht="12.75">
      <c r="A22" s="99">
        <f t="shared" si="2"/>
        <v>18</v>
      </c>
      <c r="B22" s="3">
        <v>9</v>
      </c>
      <c r="C22" s="20" t="s">
        <v>24</v>
      </c>
      <c r="D22" s="7" t="s">
        <v>63</v>
      </c>
      <c r="E22" s="43" t="s">
        <v>164</v>
      </c>
      <c r="F22" s="43">
        <v>3</v>
      </c>
      <c r="G22" s="43">
        <v>0</v>
      </c>
      <c r="H22" s="43">
        <v>5</v>
      </c>
      <c r="I22" s="43">
        <v>2</v>
      </c>
      <c r="J22" s="43">
        <v>2</v>
      </c>
      <c r="K22" s="43">
        <v>6</v>
      </c>
      <c r="L22" s="43">
        <v>6</v>
      </c>
      <c r="M22" s="43">
        <v>8</v>
      </c>
      <c r="N22" s="43">
        <v>5</v>
      </c>
      <c r="O22" s="43">
        <v>0</v>
      </c>
      <c r="P22" s="43">
        <v>4</v>
      </c>
      <c r="Q22" s="43">
        <v>0</v>
      </c>
      <c r="R22" s="43">
        <v>6</v>
      </c>
      <c r="S22" s="43">
        <v>3</v>
      </c>
      <c r="T22" s="43">
        <v>3</v>
      </c>
      <c r="U22" s="43">
        <v>2</v>
      </c>
      <c r="V22" s="43">
        <v>0</v>
      </c>
      <c r="W22" s="76">
        <f t="shared" si="0"/>
        <v>55</v>
      </c>
      <c r="X22" s="43">
        <v>84</v>
      </c>
      <c r="Y22" s="55">
        <f t="shared" si="1"/>
        <v>56.3095238095238</v>
      </c>
      <c r="Z22" s="56"/>
      <c r="AB22" s="48">
        <v>4</v>
      </c>
      <c r="AD22" s="14"/>
    </row>
    <row r="23" spans="1:30" s="15" customFormat="1" ht="22.5">
      <c r="A23" s="148" t="s">
        <v>186</v>
      </c>
      <c r="B23" s="3">
        <v>7</v>
      </c>
      <c r="C23" s="20" t="s">
        <v>115</v>
      </c>
      <c r="D23" s="6" t="s">
        <v>54</v>
      </c>
      <c r="E23" s="43" t="s">
        <v>168</v>
      </c>
      <c r="F23" s="43">
        <v>3</v>
      </c>
      <c r="G23" s="43">
        <v>6</v>
      </c>
      <c r="H23" s="43">
        <v>2</v>
      </c>
      <c r="I23" s="43">
        <v>2</v>
      </c>
      <c r="J23" s="43">
        <v>0</v>
      </c>
      <c r="K23" s="43">
        <v>4</v>
      </c>
      <c r="L23" s="43">
        <v>0</v>
      </c>
      <c r="M23" s="43">
        <v>0</v>
      </c>
      <c r="N23" s="43">
        <v>5</v>
      </c>
      <c r="O23" s="43">
        <v>0</v>
      </c>
      <c r="P23" s="43">
        <v>0</v>
      </c>
      <c r="Q23" s="43">
        <v>10</v>
      </c>
      <c r="R23" s="43">
        <v>6</v>
      </c>
      <c r="S23" s="43">
        <v>1</v>
      </c>
      <c r="T23" s="43">
        <v>2</v>
      </c>
      <c r="U23" s="43">
        <v>0</v>
      </c>
      <c r="V23" s="43">
        <v>0</v>
      </c>
      <c r="W23" s="76">
        <f t="shared" si="0"/>
        <v>41</v>
      </c>
      <c r="X23" s="43">
        <v>64</v>
      </c>
      <c r="Y23" s="55">
        <f t="shared" si="1"/>
        <v>55.09375</v>
      </c>
      <c r="Z23" s="56"/>
      <c r="AB23" s="48">
        <v>6</v>
      </c>
      <c r="AD23" s="14"/>
    </row>
    <row r="24" spans="1:30" s="15" customFormat="1" ht="22.5">
      <c r="A24" s="153"/>
      <c r="B24" s="3">
        <v>6</v>
      </c>
      <c r="C24" s="20" t="s">
        <v>93</v>
      </c>
      <c r="D24" s="7" t="s">
        <v>69</v>
      </c>
      <c r="E24" s="43">
        <v>19</v>
      </c>
      <c r="F24" s="43">
        <v>0</v>
      </c>
      <c r="G24" s="43">
        <v>0</v>
      </c>
      <c r="H24" s="43">
        <v>5</v>
      </c>
      <c r="I24" s="43">
        <v>2</v>
      </c>
      <c r="J24" s="43">
        <v>0</v>
      </c>
      <c r="K24" s="43">
        <v>6</v>
      </c>
      <c r="L24" s="43">
        <v>0</v>
      </c>
      <c r="M24" s="43">
        <v>0</v>
      </c>
      <c r="N24" s="43">
        <v>5</v>
      </c>
      <c r="O24" s="43">
        <v>0</v>
      </c>
      <c r="P24" s="43">
        <v>2</v>
      </c>
      <c r="Q24" s="43">
        <v>10</v>
      </c>
      <c r="R24" s="43">
        <v>6</v>
      </c>
      <c r="S24" s="43">
        <v>3</v>
      </c>
      <c r="T24" s="43">
        <v>2</v>
      </c>
      <c r="U24" s="43">
        <v>0</v>
      </c>
      <c r="V24" s="43">
        <v>0</v>
      </c>
      <c r="W24" s="76">
        <f t="shared" si="0"/>
        <v>41</v>
      </c>
      <c r="X24" s="43">
        <v>64</v>
      </c>
      <c r="Y24" s="55">
        <f t="shared" si="1"/>
        <v>55.09375</v>
      </c>
      <c r="Z24" s="56"/>
      <c r="AB24" s="48">
        <v>4</v>
      </c>
      <c r="AD24" s="14"/>
    </row>
    <row r="25" spans="1:30" s="15" customFormat="1" ht="12.75">
      <c r="A25" s="99">
        <f aca="true" t="shared" si="3" ref="A25:A33">RANK(Y25,$Y$5:$Y$95)</f>
        <v>21</v>
      </c>
      <c r="B25" s="3">
        <v>6</v>
      </c>
      <c r="C25" s="20" t="s">
        <v>94</v>
      </c>
      <c r="D25" s="7" t="s">
        <v>69</v>
      </c>
      <c r="E25" s="43">
        <v>18</v>
      </c>
      <c r="F25" s="43">
        <v>3</v>
      </c>
      <c r="G25" s="43">
        <v>0</v>
      </c>
      <c r="H25" s="43">
        <v>5</v>
      </c>
      <c r="I25" s="43">
        <v>2</v>
      </c>
      <c r="J25" s="43">
        <v>0</v>
      </c>
      <c r="K25" s="43">
        <v>6</v>
      </c>
      <c r="L25" s="43">
        <v>2</v>
      </c>
      <c r="M25" s="43">
        <v>2</v>
      </c>
      <c r="N25" s="43">
        <v>5</v>
      </c>
      <c r="O25" s="43">
        <v>0</v>
      </c>
      <c r="P25" s="43">
        <v>4</v>
      </c>
      <c r="Q25" s="43">
        <v>5</v>
      </c>
      <c r="R25" s="43">
        <v>4</v>
      </c>
      <c r="S25" s="43">
        <v>3</v>
      </c>
      <c r="T25" s="43">
        <v>2</v>
      </c>
      <c r="U25" s="43">
        <v>0</v>
      </c>
      <c r="V25" s="43">
        <v>0</v>
      </c>
      <c r="W25" s="76">
        <f t="shared" si="0"/>
        <v>43</v>
      </c>
      <c r="X25" s="43">
        <v>68</v>
      </c>
      <c r="Y25" s="55">
        <f t="shared" si="1"/>
        <v>54.38235294117647</v>
      </c>
      <c r="Z25" s="56"/>
      <c r="AB25" s="48">
        <v>6</v>
      </c>
      <c r="AD25" s="14"/>
    </row>
    <row r="26" spans="1:30" s="15" customFormat="1" ht="12.75">
      <c r="A26" s="99">
        <f t="shared" si="3"/>
        <v>22</v>
      </c>
      <c r="B26" s="3">
        <v>11</v>
      </c>
      <c r="C26" s="20" t="s">
        <v>85</v>
      </c>
      <c r="D26" s="7" t="s">
        <v>83</v>
      </c>
      <c r="E26" s="28" t="s">
        <v>163</v>
      </c>
      <c r="F26" s="28">
        <v>5</v>
      </c>
      <c r="G26" s="28">
        <v>0</v>
      </c>
      <c r="H26" s="28">
        <v>5</v>
      </c>
      <c r="I26" s="28">
        <v>2</v>
      </c>
      <c r="J26" s="28">
        <v>2</v>
      </c>
      <c r="K26" s="28">
        <v>4</v>
      </c>
      <c r="L26" s="28">
        <v>0</v>
      </c>
      <c r="M26" s="28">
        <v>8</v>
      </c>
      <c r="N26" s="28">
        <v>5</v>
      </c>
      <c r="O26" s="28">
        <v>0</v>
      </c>
      <c r="P26" s="28">
        <v>2</v>
      </c>
      <c r="Q26" s="28">
        <v>5</v>
      </c>
      <c r="R26" s="28">
        <v>6</v>
      </c>
      <c r="S26" s="28">
        <v>3</v>
      </c>
      <c r="T26" s="28">
        <v>2</v>
      </c>
      <c r="U26" s="43">
        <v>4</v>
      </c>
      <c r="V26" s="43">
        <v>0</v>
      </c>
      <c r="W26" s="76">
        <f t="shared" si="0"/>
        <v>53</v>
      </c>
      <c r="X26" s="28">
        <v>84</v>
      </c>
      <c r="Y26" s="55">
        <f t="shared" si="1"/>
        <v>54.26190476190476</v>
      </c>
      <c r="Z26" s="56"/>
      <c r="AB26" s="48">
        <v>0</v>
      </c>
      <c r="AD26" s="14"/>
    </row>
    <row r="27" spans="1:30" s="15" customFormat="1" ht="22.5">
      <c r="A27" s="99">
        <f t="shared" si="3"/>
        <v>23</v>
      </c>
      <c r="B27" s="3">
        <v>12</v>
      </c>
      <c r="C27" s="20" t="s">
        <v>62</v>
      </c>
      <c r="D27" s="8" t="s">
        <v>61</v>
      </c>
      <c r="E27" s="43" t="s">
        <v>165</v>
      </c>
      <c r="F27" s="43">
        <v>6</v>
      </c>
      <c r="G27" s="43">
        <v>0</v>
      </c>
      <c r="H27" s="43">
        <v>5</v>
      </c>
      <c r="I27" s="43">
        <v>2</v>
      </c>
      <c r="J27" s="43">
        <v>0</v>
      </c>
      <c r="K27" s="43">
        <v>6</v>
      </c>
      <c r="L27" s="43">
        <v>0</v>
      </c>
      <c r="M27" s="43">
        <v>5</v>
      </c>
      <c r="N27" s="43">
        <v>5</v>
      </c>
      <c r="O27" s="43">
        <v>0</v>
      </c>
      <c r="P27" s="43">
        <v>4</v>
      </c>
      <c r="Q27" s="43">
        <v>5</v>
      </c>
      <c r="R27" s="43">
        <v>0</v>
      </c>
      <c r="S27" s="43">
        <v>3</v>
      </c>
      <c r="T27" s="43">
        <v>5</v>
      </c>
      <c r="U27" s="43">
        <v>0</v>
      </c>
      <c r="V27" s="43">
        <v>0</v>
      </c>
      <c r="W27" s="76">
        <f t="shared" si="0"/>
        <v>46</v>
      </c>
      <c r="X27" s="43">
        <v>73</v>
      </c>
      <c r="Y27" s="55">
        <f t="shared" si="1"/>
        <v>54.19178082191781</v>
      </c>
      <c r="Z27" s="56"/>
      <c r="AB27" s="48">
        <v>6</v>
      </c>
      <c r="AD27" s="14"/>
    </row>
    <row r="28" spans="1:30" s="15" customFormat="1" ht="22.5">
      <c r="A28" s="99">
        <f t="shared" si="3"/>
        <v>24</v>
      </c>
      <c r="B28" s="3">
        <v>8</v>
      </c>
      <c r="C28" s="20" t="s">
        <v>122</v>
      </c>
      <c r="D28" s="7" t="s">
        <v>63</v>
      </c>
      <c r="E28" s="43" t="s">
        <v>164</v>
      </c>
      <c r="F28" s="43">
        <v>3</v>
      </c>
      <c r="G28" s="43">
        <v>0</v>
      </c>
      <c r="H28" s="43">
        <v>5</v>
      </c>
      <c r="I28" s="43">
        <v>2</v>
      </c>
      <c r="J28" s="43">
        <v>1</v>
      </c>
      <c r="K28" s="43">
        <v>6</v>
      </c>
      <c r="L28" s="43">
        <v>2.5</v>
      </c>
      <c r="M28" s="43">
        <v>8</v>
      </c>
      <c r="N28" s="43">
        <v>5</v>
      </c>
      <c r="O28" s="43">
        <v>0</v>
      </c>
      <c r="P28" s="43">
        <v>0</v>
      </c>
      <c r="Q28" s="43">
        <v>5</v>
      </c>
      <c r="R28" s="43">
        <v>6</v>
      </c>
      <c r="S28" s="43">
        <v>3</v>
      </c>
      <c r="T28" s="43">
        <v>2</v>
      </c>
      <c r="U28" s="43">
        <v>4</v>
      </c>
      <c r="V28" s="43">
        <v>0</v>
      </c>
      <c r="W28" s="76">
        <f t="shared" si="0"/>
        <v>52.5</v>
      </c>
      <c r="X28" s="43">
        <v>84</v>
      </c>
      <c r="Y28" s="55">
        <f t="shared" si="1"/>
        <v>53.74999999999999</v>
      </c>
      <c r="Z28" s="56"/>
      <c r="AB28" s="48">
        <v>0</v>
      </c>
      <c r="AD28" s="14"/>
    </row>
    <row r="29" spans="1:30" s="15" customFormat="1" ht="22.5">
      <c r="A29" s="99">
        <f t="shared" si="3"/>
        <v>25</v>
      </c>
      <c r="B29" s="3">
        <v>12</v>
      </c>
      <c r="C29" s="20" t="s">
        <v>18</v>
      </c>
      <c r="D29" s="8" t="s">
        <v>61</v>
      </c>
      <c r="E29" s="43" t="s">
        <v>164</v>
      </c>
      <c r="F29" s="43">
        <v>3</v>
      </c>
      <c r="G29" s="43">
        <v>0</v>
      </c>
      <c r="H29" s="43">
        <v>5</v>
      </c>
      <c r="I29" s="43">
        <v>2</v>
      </c>
      <c r="J29" s="43">
        <v>2</v>
      </c>
      <c r="K29" s="43">
        <v>4</v>
      </c>
      <c r="L29" s="43">
        <v>0</v>
      </c>
      <c r="M29" s="43">
        <v>8</v>
      </c>
      <c r="N29" s="43">
        <v>5</v>
      </c>
      <c r="O29" s="43">
        <v>0</v>
      </c>
      <c r="P29" s="43">
        <v>2</v>
      </c>
      <c r="Q29" s="43">
        <v>5</v>
      </c>
      <c r="R29" s="43">
        <v>6</v>
      </c>
      <c r="S29" s="43">
        <v>3</v>
      </c>
      <c r="T29" s="43">
        <v>5</v>
      </c>
      <c r="U29" s="43">
        <v>2</v>
      </c>
      <c r="V29" s="43">
        <v>0</v>
      </c>
      <c r="W29" s="76">
        <f t="shared" si="0"/>
        <v>52</v>
      </c>
      <c r="X29" s="43">
        <v>84</v>
      </c>
      <c r="Y29" s="55">
        <f t="shared" si="1"/>
        <v>53.238095238095234</v>
      </c>
      <c r="Z29" s="56"/>
      <c r="AB29" s="48">
        <v>6</v>
      </c>
      <c r="AD29" s="14"/>
    </row>
    <row r="30" spans="1:30" s="15" customFormat="1" ht="12.75">
      <c r="A30" s="99">
        <f t="shared" si="3"/>
        <v>26</v>
      </c>
      <c r="B30" s="3">
        <v>9</v>
      </c>
      <c r="C30" s="20" t="s">
        <v>64</v>
      </c>
      <c r="D30" s="7" t="s">
        <v>63</v>
      </c>
      <c r="E30" s="43">
        <v>18</v>
      </c>
      <c r="F30" s="43">
        <v>6</v>
      </c>
      <c r="G30" s="43">
        <v>0</v>
      </c>
      <c r="H30" s="43">
        <v>5</v>
      </c>
      <c r="I30" s="43">
        <v>2</v>
      </c>
      <c r="J30" s="43">
        <v>0</v>
      </c>
      <c r="K30" s="43">
        <v>6</v>
      </c>
      <c r="L30" s="43">
        <v>0</v>
      </c>
      <c r="M30" s="43">
        <v>0</v>
      </c>
      <c r="N30" s="43">
        <v>5</v>
      </c>
      <c r="O30" s="43">
        <v>0</v>
      </c>
      <c r="P30" s="43">
        <v>2</v>
      </c>
      <c r="Q30" s="43">
        <v>5</v>
      </c>
      <c r="R30" s="43">
        <v>6</v>
      </c>
      <c r="S30" s="43">
        <v>3</v>
      </c>
      <c r="T30" s="43">
        <v>2</v>
      </c>
      <c r="U30" s="43">
        <v>0</v>
      </c>
      <c r="V30" s="43">
        <v>0</v>
      </c>
      <c r="W30" s="76">
        <f t="shared" si="0"/>
        <v>42</v>
      </c>
      <c r="X30" s="43">
        <v>68</v>
      </c>
      <c r="Y30" s="55">
        <f t="shared" si="1"/>
        <v>53.11764705882353</v>
      </c>
      <c r="Z30" s="56"/>
      <c r="AB30" s="48">
        <v>6</v>
      </c>
      <c r="AD30" s="14"/>
    </row>
    <row r="31" spans="1:30" s="15" customFormat="1" ht="12.75">
      <c r="A31" s="99">
        <f t="shared" si="3"/>
        <v>27</v>
      </c>
      <c r="B31" s="3">
        <v>4</v>
      </c>
      <c r="C31" s="20" t="s">
        <v>75</v>
      </c>
      <c r="D31" s="7" t="s">
        <v>73</v>
      </c>
      <c r="E31" s="43" t="s">
        <v>165</v>
      </c>
      <c r="F31" s="43">
        <v>3</v>
      </c>
      <c r="G31" s="43">
        <v>0</v>
      </c>
      <c r="H31" s="43">
        <v>5</v>
      </c>
      <c r="I31" s="43">
        <v>1</v>
      </c>
      <c r="J31" s="43">
        <v>0</v>
      </c>
      <c r="K31" s="43">
        <v>6</v>
      </c>
      <c r="L31" s="43">
        <v>2</v>
      </c>
      <c r="M31" s="43">
        <v>2</v>
      </c>
      <c r="N31" s="43">
        <v>5</v>
      </c>
      <c r="O31" s="43">
        <v>0</v>
      </c>
      <c r="P31" s="43">
        <v>0</v>
      </c>
      <c r="Q31" s="43">
        <v>10</v>
      </c>
      <c r="R31" s="43">
        <v>6</v>
      </c>
      <c r="S31" s="43">
        <v>3</v>
      </c>
      <c r="T31" s="43">
        <v>2</v>
      </c>
      <c r="U31" s="43">
        <v>0</v>
      </c>
      <c r="V31" s="43">
        <v>0</v>
      </c>
      <c r="W31" s="76">
        <f t="shared" si="0"/>
        <v>45</v>
      </c>
      <c r="X31" s="43">
        <v>73</v>
      </c>
      <c r="Y31" s="55">
        <f t="shared" si="1"/>
        <v>53.013698630136986</v>
      </c>
      <c r="Z31" s="56"/>
      <c r="AB31" s="48">
        <v>2</v>
      </c>
      <c r="AD31" s="14"/>
    </row>
    <row r="32" spans="1:30" s="15" customFormat="1" ht="12.75">
      <c r="A32" s="99">
        <f t="shared" si="3"/>
        <v>28</v>
      </c>
      <c r="B32" s="3">
        <v>7</v>
      </c>
      <c r="C32" s="20" t="s">
        <v>2</v>
      </c>
      <c r="D32" s="6" t="s">
        <v>54</v>
      </c>
      <c r="E32" s="43" t="s">
        <v>164</v>
      </c>
      <c r="F32" s="43">
        <v>3</v>
      </c>
      <c r="G32" s="43">
        <v>0</v>
      </c>
      <c r="H32" s="43">
        <v>5</v>
      </c>
      <c r="I32" s="43">
        <v>2</v>
      </c>
      <c r="J32" s="43">
        <v>1</v>
      </c>
      <c r="K32" s="43">
        <v>6</v>
      </c>
      <c r="L32" s="43">
        <v>6</v>
      </c>
      <c r="M32" s="43">
        <v>8</v>
      </c>
      <c r="N32" s="43">
        <v>5</v>
      </c>
      <c r="O32" s="43">
        <v>3</v>
      </c>
      <c r="P32" s="43">
        <v>0</v>
      </c>
      <c r="Q32" s="43">
        <v>5</v>
      </c>
      <c r="R32" s="43">
        <v>6</v>
      </c>
      <c r="S32" s="43">
        <v>3</v>
      </c>
      <c r="T32" s="43">
        <v>0</v>
      </c>
      <c r="U32" s="43">
        <v>4</v>
      </c>
      <c r="V32" s="43">
        <v>-6</v>
      </c>
      <c r="W32" s="76">
        <f t="shared" si="0"/>
        <v>51</v>
      </c>
      <c r="X32" s="43">
        <v>84</v>
      </c>
      <c r="Y32" s="55">
        <f t="shared" si="1"/>
        <v>52.21428571428571</v>
      </c>
      <c r="Z32" s="56"/>
      <c r="AB32" s="48">
        <v>2</v>
      </c>
      <c r="AD32" s="79"/>
    </row>
    <row r="33" spans="1:30" ht="12.75">
      <c r="A33" s="99">
        <f t="shared" si="3"/>
        <v>29</v>
      </c>
      <c r="B33" s="3">
        <v>9</v>
      </c>
      <c r="C33" s="20" t="s">
        <v>22</v>
      </c>
      <c r="D33" s="7" t="s">
        <v>63</v>
      </c>
      <c r="E33" s="43" t="s">
        <v>165</v>
      </c>
      <c r="F33" s="43">
        <v>0</v>
      </c>
      <c r="G33" s="43">
        <v>0</v>
      </c>
      <c r="H33" s="43">
        <v>5</v>
      </c>
      <c r="I33" s="43">
        <v>2</v>
      </c>
      <c r="J33" s="43">
        <v>0</v>
      </c>
      <c r="K33" s="43">
        <v>6</v>
      </c>
      <c r="L33" s="43">
        <v>4</v>
      </c>
      <c r="M33" s="43">
        <v>2</v>
      </c>
      <c r="N33" s="43">
        <v>5</v>
      </c>
      <c r="O33" s="43">
        <v>2</v>
      </c>
      <c r="P33" s="43">
        <v>0</v>
      </c>
      <c r="Q33" s="43">
        <v>5</v>
      </c>
      <c r="R33" s="43">
        <v>6</v>
      </c>
      <c r="S33" s="43">
        <v>3</v>
      </c>
      <c r="T33" s="43">
        <v>2</v>
      </c>
      <c r="U33" s="43">
        <v>2</v>
      </c>
      <c r="V33" s="43">
        <v>0</v>
      </c>
      <c r="W33" s="76">
        <f t="shared" si="0"/>
        <v>44</v>
      </c>
      <c r="X33" s="43">
        <v>73</v>
      </c>
      <c r="Y33" s="55">
        <f t="shared" si="1"/>
        <v>51.83561643835617</v>
      </c>
      <c r="Z33" s="56"/>
      <c r="AB33" s="48">
        <v>6</v>
      </c>
      <c r="AD33" s="79"/>
    </row>
    <row r="34" spans="1:30" ht="12.75">
      <c r="A34" s="148" t="s">
        <v>187</v>
      </c>
      <c r="B34" s="3">
        <v>6</v>
      </c>
      <c r="C34" s="20" t="s">
        <v>34</v>
      </c>
      <c r="D34" s="7" t="s">
        <v>69</v>
      </c>
      <c r="E34" s="43" t="s">
        <v>163</v>
      </c>
      <c r="F34" s="43">
        <v>6</v>
      </c>
      <c r="G34" s="43">
        <v>0</v>
      </c>
      <c r="H34" s="43">
        <v>2</v>
      </c>
      <c r="I34" s="43">
        <v>2</v>
      </c>
      <c r="J34" s="43">
        <v>2</v>
      </c>
      <c r="K34" s="43">
        <v>6</v>
      </c>
      <c r="L34" s="43">
        <v>6</v>
      </c>
      <c r="M34" s="43">
        <v>8</v>
      </c>
      <c r="N34" s="43">
        <v>5</v>
      </c>
      <c r="O34" s="43">
        <v>0</v>
      </c>
      <c r="P34" s="43">
        <v>0</v>
      </c>
      <c r="Q34" s="43">
        <v>0</v>
      </c>
      <c r="R34" s="43">
        <v>6</v>
      </c>
      <c r="S34" s="43">
        <v>3</v>
      </c>
      <c r="T34" s="43">
        <v>2</v>
      </c>
      <c r="U34" s="43">
        <v>2</v>
      </c>
      <c r="V34" s="43">
        <v>0</v>
      </c>
      <c r="W34" s="76">
        <f t="shared" si="0"/>
        <v>50</v>
      </c>
      <c r="X34" s="43">
        <v>84</v>
      </c>
      <c r="Y34" s="55">
        <f t="shared" si="1"/>
        <v>51.19047619047619</v>
      </c>
      <c r="Z34" s="56"/>
      <c r="AB34" s="48">
        <v>0</v>
      </c>
      <c r="AD34" s="79"/>
    </row>
    <row r="35" spans="1:30" ht="12.75">
      <c r="A35" s="154"/>
      <c r="B35" s="3">
        <v>9</v>
      </c>
      <c r="C35" s="20" t="s">
        <v>48</v>
      </c>
      <c r="D35" s="7" t="s">
        <v>63</v>
      </c>
      <c r="E35" s="43" t="s">
        <v>164</v>
      </c>
      <c r="F35" s="43">
        <v>0</v>
      </c>
      <c r="G35" s="43">
        <v>0</v>
      </c>
      <c r="H35" s="43">
        <v>5</v>
      </c>
      <c r="I35" s="43">
        <v>2</v>
      </c>
      <c r="J35" s="43">
        <v>2</v>
      </c>
      <c r="K35" s="43">
        <v>6</v>
      </c>
      <c r="L35" s="43">
        <v>6</v>
      </c>
      <c r="M35" s="43">
        <v>8</v>
      </c>
      <c r="N35" s="43">
        <v>5</v>
      </c>
      <c r="O35" s="43">
        <v>0</v>
      </c>
      <c r="P35" s="43">
        <v>0</v>
      </c>
      <c r="Q35" s="43">
        <v>5</v>
      </c>
      <c r="R35" s="43">
        <v>6</v>
      </c>
      <c r="S35" s="43">
        <v>1</v>
      </c>
      <c r="T35" s="43">
        <v>2</v>
      </c>
      <c r="U35" s="43">
        <v>2</v>
      </c>
      <c r="V35" s="43">
        <v>0</v>
      </c>
      <c r="W35" s="76">
        <f t="shared" si="0"/>
        <v>50</v>
      </c>
      <c r="X35" s="43">
        <v>84</v>
      </c>
      <c r="Y35" s="55">
        <f t="shared" si="1"/>
        <v>51.19047619047619</v>
      </c>
      <c r="Z35" s="56"/>
      <c r="AB35" s="48">
        <v>6</v>
      </c>
      <c r="AD35" s="79"/>
    </row>
    <row r="36" spans="1:30" ht="12.75">
      <c r="A36" s="154"/>
      <c r="B36" s="3">
        <v>6</v>
      </c>
      <c r="C36" s="20" t="s">
        <v>39</v>
      </c>
      <c r="D36" s="7" t="s">
        <v>69</v>
      </c>
      <c r="E36" s="43" t="s">
        <v>164</v>
      </c>
      <c r="F36" s="43">
        <v>2</v>
      </c>
      <c r="G36" s="43">
        <v>0</v>
      </c>
      <c r="H36" s="43">
        <v>5</v>
      </c>
      <c r="I36" s="43">
        <v>2</v>
      </c>
      <c r="J36" s="43">
        <v>2</v>
      </c>
      <c r="K36" s="43">
        <v>6</v>
      </c>
      <c r="L36" s="43">
        <v>0</v>
      </c>
      <c r="M36" s="43">
        <v>8</v>
      </c>
      <c r="N36" s="43">
        <v>5</v>
      </c>
      <c r="O36" s="43">
        <v>0</v>
      </c>
      <c r="P36" s="43">
        <v>0</v>
      </c>
      <c r="Q36" s="43">
        <v>5</v>
      </c>
      <c r="R36" s="43">
        <v>6</v>
      </c>
      <c r="S36" s="43">
        <v>3</v>
      </c>
      <c r="T36" s="43">
        <v>2</v>
      </c>
      <c r="U36" s="43">
        <v>4</v>
      </c>
      <c r="V36" s="43">
        <v>0</v>
      </c>
      <c r="W36" s="76">
        <f t="shared" si="0"/>
        <v>50</v>
      </c>
      <c r="X36" s="43">
        <v>84</v>
      </c>
      <c r="Y36" s="55">
        <f t="shared" si="1"/>
        <v>51.19047619047619</v>
      </c>
      <c r="Z36" s="56"/>
      <c r="AB36" s="48">
        <v>6</v>
      </c>
      <c r="AD36" s="79"/>
    </row>
    <row r="37" spans="1:28" ht="12.75">
      <c r="A37" s="153"/>
      <c r="B37" s="3">
        <v>6</v>
      </c>
      <c r="C37" s="20" t="s">
        <v>41</v>
      </c>
      <c r="D37" s="7" t="s">
        <v>69</v>
      </c>
      <c r="E37" s="43" t="s">
        <v>164</v>
      </c>
      <c r="F37" s="43">
        <v>3</v>
      </c>
      <c r="G37" s="43">
        <v>0</v>
      </c>
      <c r="H37" s="43">
        <v>5</v>
      </c>
      <c r="I37" s="43">
        <v>1</v>
      </c>
      <c r="J37" s="43">
        <v>1</v>
      </c>
      <c r="K37" s="43">
        <v>6</v>
      </c>
      <c r="L37" s="43">
        <v>6</v>
      </c>
      <c r="M37" s="43">
        <v>8</v>
      </c>
      <c r="N37" s="43">
        <v>5</v>
      </c>
      <c r="O37" s="43">
        <v>0</v>
      </c>
      <c r="P37" s="43">
        <v>0</v>
      </c>
      <c r="Q37" s="43">
        <v>0</v>
      </c>
      <c r="R37" s="43">
        <v>6</v>
      </c>
      <c r="S37" s="43">
        <v>3</v>
      </c>
      <c r="T37" s="43">
        <v>2</v>
      </c>
      <c r="U37" s="43">
        <v>4</v>
      </c>
      <c r="V37" s="43">
        <v>0</v>
      </c>
      <c r="W37" s="76">
        <f aca="true" t="shared" si="4" ref="W37:W68">SUM(F37:V37)</f>
        <v>50</v>
      </c>
      <c r="X37" s="43">
        <v>84</v>
      </c>
      <c r="Y37" s="55">
        <f aca="true" t="shared" si="5" ref="Y37:Y68">W37*(86/X37)</f>
        <v>51.19047619047619</v>
      </c>
      <c r="Z37" s="56"/>
      <c r="AB37" s="48">
        <v>2</v>
      </c>
    </row>
    <row r="38" spans="1:28" ht="22.5">
      <c r="A38" s="99">
        <f>RANK(Y38,$Y$5:$Y$95)</f>
        <v>34</v>
      </c>
      <c r="B38" s="3">
        <v>10</v>
      </c>
      <c r="C38" s="20" t="s">
        <v>67</v>
      </c>
      <c r="D38" s="8" t="s">
        <v>82</v>
      </c>
      <c r="E38" s="43" t="s">
        <v>165</v>
      </c>
      <c r="F38" s="28">
        <v>5</v>
      </c>
      <c r="G38" s="28">
        <v>0</v>
      </c>
      <c r="H38" s="28">
        <v>5</v>
      </c>
      <c r="I38" s="28">
        <v>2</v>
      </c>
      <c r="J38" s="28">
        <v>0</v>
      </c>
      <c r="K38" s="28">
        <v>6</v>
      </c>
      <c r="L38" s="28">
        <v>4</v>
      </c>
      <c r="M38" s="28">
        <v>5</v>
      </c>
      <c r="N38" s="28">
        <v>5</v>
      </c>
      <c r="O38" s="28">
        <v>0</v>
      </c>
      <c r="P38" s="28">
        <v>0</v>
      </c>
      <c r="Q38" s="28">
        <v>0</v>
      </c>
      <c r="R38" s="28">
        <v>6</v>
      </c>
      <c r="S38" s="28">
        <v>3</v>
      </c>
      <c r="T38" s="28">
        <v>2</v>
      </c>
      <c r="U38" s="43">
        <v>0</v>
      </c>
      <c r="V38" s="43">
        <v>0</v>
      </c>
      <c r="W38" s="76">
        <f t="shared" si="4"/>
        <v>43</v>
      </c>
      <c r="X38" s="43">
        <v>73</v>
      </c>
      <c r="Y38" s="55">
        <f t="shared" si="5"/>
        <v>50.657534246575345</v>
      </c>
      <c r="Z38" s="56"/>
      <c r="AB38" s="48">
        <v>6</v>
      </c>
    </row>
    <row r="39" spans="1:28" ht="22.5">
      <c r="A39" s="99">
        <f>RANK(Y39,$Y$5:$Y$95)</f>
        <v>35</v>
      </c>
      <c r="B39" s="3">
        <v>5</v>
      </c>
      <c r="C39" s="20" t="s">
        <v>92</v>
      </c>
      <c r="D39" s="7" t="s">
        <v>73</v>
      </c>
      <c r="E39" s="43" t="s">
        <v>164</v>
      </c>
      <c r="F39" s="43">
        <v>3</v>
      </c>
      <c r="G39" s="43">
        <v>0</v>
      </c>
      <c r="H39" s="43">
        <v>1</v>
      </c>
      <c r="I39" s="43">
        <v>1</v>
      </c>
      <c r="J39" s="43">
        <v>1</v>
      </c>
      <c r="K39" s="43">
        <v>4</v>
      </c>
      <c r="L39" s="43">
        <v>0</v>
      </c>
      <c r="M39" s="43">
        <v>8</v>
      </c>
      <c r="N39" s="43">
        <v>5</v>
      </c>
      <c r="O39" s="43">
        <v>1</v>
      </c>
      <c r="P39" s="43">
        <v>2</v>
      </c>
      <c r="Q39" s="43">
        <v>10</v>
      </c>
      <c r="R39" s="43">
        <v>6</v>
      </c>
      <c r="S39" s="43">
        <v>1</v>
      </c>
      <c r="T39" s="43">
        <v>2</v>
      </c>
      <c r="U39" s="43">
        <v>4</v>
      </c>
      <c r="V39" s="43">
        <v>0</v>
      </c>
      <c r="W39" s="76">
        <f t="shared" si="4"/>
        <v>49</v>
      </c>
      <c r="X39" s="43">
        <v>84</v>
      </c>
      <c r="Y39" s="55">
        <f t="shared" si="5"/>
        <v>50.166666666666664</v>
      </c>
      <c r="Z39" s="56"/>
      <c r="AB39" s="48">
        <v>6</v>
      </c>
    </row>
    <row r="40" spans="1:30" ht="12.75">
      <c r="A40" s="99">
        <f>RANK(Y40,$Y$5:$Y$95)</f>
        <v>36</v>
      </c>
      <c r="B40" s="3">
        <v>6</v>
      </c>
      <c r="C40" s="20" t="s">
        <v>72</v>
      </c>
      <c r="D40" s="7" t="s">
        <v>69</v>
      </c>
      <c r="E40" s="43">
        <v>18</v>
      </c>
      <c r="F40" s="43">
        <v>5</v>
      </c>
      <c r="G40" s="43">
        <v>0</v>
      </c>
      <c r="H40" s="43">
        <v>5</v>
      </c>
      <c r="I40" s="43">
        <v>2</v>
      </c>
      <c r="J40" s="43">
        <v>0</v>
      </c>
      <c r="K40" s="43">
        <v>6</v>
      </c>
      <c r="L40" s="43">
        <v>2</v>
      </c>
      <c r="M40" s="43">
        <v>0</v>
      </c>
      <c r="N40" s="43">
        <v>5</v>
      </c>
      <c r="O40" s="43">
        <v>3</v>
      </c>
      <c r="P40" s="43">
        <v>0</v>
      </c>
      <c r="Q40" s="43">
        <v>0</v>
      </c>
      <c r="R40" s="43">
        <v>6</v>
      </c>
      <c r="S40" s="43">
        <v>3</v>
      </c>
      <c r="T40" s="43">
        <v>2</v>
      </c>
      <c r="U40" s="43">
        <v>0</v>
      </c>
      <c r="V40" s="43">
        <v>0</v>
      </c>
      <c r="W40" s="76">
        <f t="shared" si="4"/>
        <v>39</v>
      </c>
      <c r="X40" s="43">
        <v>68</v>
      </c>
      <c r="Y40" s="55">
        <f t="shared" si="5"/>
        <v>49.3235294117647</v>
      </c>
      <c r="Z40" s="56"/>
      <c r="AB40" s="48">
        <v>0</v>
      </c>
      <c r="AD40" s="80"/>
    </row>
    <row r="41" spans="1:30" s="15" customFormat="1" ht="22.5">
      <c r="A41" s="148" t="s">
        <v>188</v>
      </c>
      <c r="B41" s="3">
        <v>12</v>
      </c>
      <c r="C41" s="20" t="s">
        <v>17</v>
      </c>
      <c r="D41" s="8" t="s">
        <v>61</v>
      </c>
      <c r="E41" s="43" t="s">
        <v>164</v>
      </c>
      <c r="F41" s="43">
        <v>3</v>
      </c>
      <c r="G41" s="43">
        <v>0</v>
      </c>
      <c r="H41" s="43">
        <v>5</v>
      </c>
      <c r="I41" s="43">
        <v>2</v>
      </c>
      <c r="J41" s="43">
        <v>2</v>
      </c>
      <c r="K41" s="43">
        <v>4</v>
      </c>
      <c r="L41" s="43">
        <v>6</v>
      </c>
      <c r="M41" s="43">
        <v>8</v>
      </c>
      <c r="N41" s="43">
        <v>5</v>
      </c>
      <c r="O41" s="43">
        <v>0</v>
      </c>
      <c r="P41" s="43">
        <v>0</v>
      </c>
      <c r="Q41" s="43">
        <v>5</v>
      </c>
      <c r="R41" s="43">
        <v>2</v>
      </c>
      <c r="S41" s="43">
        <v>3</v>
      </c>
      <c r="T41" s="43">
        <v>5</v>
      </c>
      <c r="U41" s="43">
        <v>4</v>
      </c>
      <c r="V41" s="43">
        <v>-6</v>
      </c>
      <c r="W41" s="76">
        <f t="shared" si="4"/>
        <v>48</v>
      </c>
      <c r="X41" s="43">
        <v>84</v>
      </c>
      <c r="Y41" s="55">
        <f t="shared" si="5"/>
        <v>49.14285714285714</v>
      </c>
      <c r="Z41" s="56"/>
      <c r="AB41" s="48">
        <v>6</v>
      </c>
      <c r="AD41" s="80"/>
    </row>
    <row r="42" spans="1:30" ht="12.75">
      <c r="A42" s="150"/>
      <c r="B42" s="3">
        <v>11</v>
      </c>
      <c r="C42" s="20" t="s">
        <v>26</v>
      </c>
      <c r="D42" s="8" t="s">
        <v>82</v>
      </c>
      <c r="E42" s="28" t="s">
        <v>164</v>
      </c>
      <c r="F42" s="28">
        <v>3</v>
      </c>
      <c r="G42" s="28">
        <v>0</v>
      </c>
      <c r="H42" s="28">
        <v>5</v>
      </c>
      <c r="I42" s="28">
        <v>2</v>
      </c>
      <c r="J42" s="28">
        <v>2</v>
      </c>
      <c r="K42" s="28">
        <v>4</v>
      </c>
      <c r="L42" s="28">
        <v>0</v>
      </c>
      <c r="M42" s="28">
        <v>8</v>
      </c>
      <c r="N42" s="28">
        <v>5</v>
      </c>
      <c r="O42" s="28">
        <v>0</v>
      </c>
      <c r="P42" s="42">
        <v>0</v>
      </c>
      <c r="Q42" s="28">
        <v>5</v>
      </c>
      <c r="R42" s="28">
        <v>4</v>
      </c>
      <c r="S42" s="28">
        <v>3</v>
      </c>
      <c r="T42" s="28">
        <v>5</v>
      </c>
      <c r="U42" s="43">
        <v>2</v>
      </c>
      <c r="V42" s="43">
        <v>0</v>
      </c>
      <c r="W42" s="76">
        <f t="shared" si="4"/>
        <v>48</v>
      </c>
      <c r="X42" s="28">
        <v>84</v>
      </c>
      <c r="Y42" s="55">
        <f t="shared" si="5"/>
        <v>49.14285714285714</v>
      </c>
      <c r="Z42" s="56"/>
      <c r="AB42" s="48">
        <v>6</v>
      </c>
      <c r="AD42" s="80"/>
    </row>
    <row r="43" spans="1:30" ht="12.75">
      <c r="A43" s="150"/>
      <c r="B43" s="3">
        <v>10</v>
      </c>
      <c r="C43" s="20" t="s">
        <v>27</v>
      </c>
      <c r="D43" s="8" t="s">
        <v>82</v>
      </c>
      <c r="E43" s="43" t="s">
        <v>164</v>
      </c>
      <c r="F43" s="28">
        <v>3</v>
      </c>
      <c r="G43" s="28">
        <v>0</v>
      </c>
      <c r="H43" s="28">
        <v>5</v>
      </c>
      <c r="I43" s="28">
        <v>2</v>
      </c>
      <c r="J43" s="28">
        <v>1</v>
      </c>
      <c r="K43" s="28">
        <v>6</v>
      </c>
      <c r="L43" s="28">
        <v>0</v>
      </c>
      <c r="M43" s="28">
        <v>8</v>
      </c>
      <c r="N43" s="28">
        <v>5</v>
      </c>
      <c r="O43" s="28">
        <v>1</v>
      </c>
      <c r="P43" s="28">
        <v>0</v>
      </c>
      <c r="Q43" s="28">
        <v>5</v>
      </c>
      <c r="R43" s="28">
        <v>4</v>
      </c>
      <c r="S43" s="28">
        <v>3</v>
      </c>
      <c r="T43" s="28">
        <v>3</v>
      </c>
      <c r="U43" s="43">
        <v>2</v>
      </c>
      <c r="V43" s="43">
        <v>0</v>
      </c>
      <c r="W43" s="76">
        <f t="shared" si="4"/>
        <v>48</v>
      </c>
      <c r="X43" s="43">
        <v>84</v>
      </c>
      <c r="Y43" s="55">
        <f t="shared" si="5"/>
        <v>49.14285714285714</v>
      </c>
      <c r="Z43" s="56"/>
      <c r="AB43" s="48">
        <v>4</v>
      </c>
      <c r="AD43" s="80"/>
    </row>
    <row r="44" spans="1:30" s="17" customFormat="1" ht="12.75">
      <c r="A44" s="149"/>
      <c r="B44" s="3">
        <v>11</v>
      </c>
      <c r="C44" s="20" t="s">
        <v>66</v>
      </c>
      <c r="D44" s="8" t="s">
        <v>82</v>
      </c>
      <c r="E44" s="28" t="s">
        <v>164</v>
      </c>
      <c r="F44" s="43">
        <v>3</v>
      </c>
      <c r="G44" s="43">
        <v>0</v>
      </c>
      <c r="H44" s="43">
        <v>5</v>
      </c>
      <c r="I44" s="43">
        <v>2</v>
      </c>
      <c r="J44" s="43">
        <v>2</v>
      </c>
      <c r="K44" s="43">
        <v>6</v>
      </c>
      <c r="L44" s="43">
        <v>6</v>
      </c>
      <c r="M44" s="43">
        <v>8</v>
      </c>
      <c r="N44" s="43">
        <v>5</v>
      </c>
      <c r="O44" s="43">
        <v>2</v>
      </c>
      <c r="P44" s="43">
        <v>2</v>
      </c>
      <c r="Q44" s="43">
        <v>0</v>
      </c>
      <c r="R44" s="43">
        <v>0</v>
      </c>
      <c r="S44" s="43">
        <v>3</v>
      </c>
      <c r="T44" s="43">
        <v>2</v>
      </c>
      <c r="U44" s="43">
        <v>2</v>
      </c>
      <c r="V44" s="43">
        <v>0</v>
      </c>
      <c r="W44" s="76">
        <f t="shared" si="4"/>
        <v>48</v>
      </c>
      <c r="X44" s="28">
        <v>84</v>
      </c>
      <c r="Y44" s="55">
        <f t="shared" si="5"/>
        <v>49.14285714285714</v>
      </c>
      <c r="Z44" s="56"/>
      <c r="AB44" s="48">
        <v>6</v>
      </c>
      <c r="AD44" s="47"/>
    </row>
    <row r="45" spans="1:28" ht="12.75">
      <c r="A45" s="99">
        <f>RANK(Y45,$Y$5:$Y$95)</f>
        <v>41</v>
      </c>
      <c r="B45" s="3">
        <v>8</v>
      </c>
      <c r="C45" s="20" t="s">
        <v>123</v>
      </c>
      <c r="D45" s="7" t="s">
        <v>55</v>
      </c>
      <c r="E45" s="43" t="s">
        <v>164</v>
      </c>
      <c r="F45" s="43">
        <v>3</v>
      </c>
      <c r="G45" s="43">
        <v>0</v>
      </c>
      <c r="H45" s="43">
        <v>5</v>
      </c>
      <c r="I45" s="43">
        <v>2</v>
      </c>
      <c r="J45" s="43">
        <v>2</v>
      </c>
      <c r="K45" s="43">
        <v>6</v>
      </c>
      <c r="L45" s="43">
        <v>0.5</v>
      </c>
      <c r="M45" s="43">
        <v>8</v>
      </c>
      <c r="N45" s="43">
        <v>5</v>
      </c>
      <c r="O45" s="43">
        <v>0</v>
      </c>
      <c r="P45" s="43">
        <v>2</v>
      </c>
      <c r="Q45" s="43">
        <v>0</v>
      </c>
      <c r="R45" s="43">
        <v>4</v>
      </c>
      <c r="S45" s="43">
        <v>3</v>
      </c>
      <c r="T45" s="43">
        <v>3</v>
      </c>
      <c r="U45" s="43">
        <v>4</v>
      </c>
      <c r="V45" s="43">
        <v>0</v>
      </c>
      <c r="W45" s="76">
        <f t="shared" si="4"/>
        <v>47.5</v>
      </c>
      <c r="X45" s="43">
        <v>84</v>
      </c>
      <c r="Y45" s="55">
        <f t="shared" si="5"/>
        <v>48.63095238095238</v>
      </c>
      <c r="Z45" s="56"/>
      <c r="AB45" s="48">
        <v>6</v>
      </c>
    </row>
    <row r="46" spans="1:30" ht="22.5">
      <c r="A46" s="99">
        <f>RANK(Y46,$Y$5:$Y$95)</f>
        <v>42</v>
      </c>
      <c r="B46" s="3">
        <v>12</v>
      </c>
      <c r="C46" s="20" t="s">
        <v>14</v>
      </c>
      <c r="D46" s="8" t="s">
        <v>61</v>
      </c>
      <c r="E46" s="43" t="s">
        <v>171</v>
      </c>
      <c r="F46" s="43">
        <v>8</v>
      </c>
      <c r="G46" s="43">
        <v>0</v>
      </c>
      <c r="H46" s="43">
        <v>5</v>
      </c>
      <c r="I46" s="43">
        <v>2</v>
      </c>
      <c r="J46" s="43">
        <v>2</v>
      </c>
      <c r="K46" s="43">
        <v>4</v>
      </c>
      <c r="L46" s="43">
        <v>3</v>
      </c>
      <c r="M46" s="43">
        <v>8</v>
      </c>
      <c r="N46" s="43">
        <v>5</v>
      </c>
      <c r="O46" s="43">
        <v>3</v>
      </c>
      <c r="P46" s="43">
        <v>0</v>
      </c>
      <c r="Q46" s="43">
        <v>0</v>
      </c>
      <c r="R46" s="43">
        <v>0</v>
      </c>
      <c r="S46" s="43">
        <v>3</v>
      </c>
      <c r="T46" s="43">
        <v>2</v>
      </c>
      <c r="U46" s="43">
        <v>4</v>
      </c>
      <c r="V46" s="43">
        <v>-3</v>
      </c>
      <c r="W46" s="76">
        <f t="shared" si="4"/>
        <v>46</v>
      </c>
      <c r="X46" s="43">
        <v>82</v>
      </c>
      <c r="Y46" s="55">
        <f t="shared" si="5"/>
        <v>48.243902439024396</v>
      </c>
      <c r="Z46" s="56"/>
      <c r="AB46" s="48">
        <v>0</v>
      </c>
      <c r="AD46" s="80"/>
    </row>
    <row r="47" spans="1:30" s="15" customFormat="1" ht="22.5">
      <c r="A47" s="148" t="s">
        <v>189</v>
      </c>
      <c r="B47" s="3">
        <v>12</v>
      </c>
      <c r="C47" s="20" t="s">
        <v>15</v>
      </c>
      <c r="D47" s="8" t="s">
        <v>61</v>
      </c>
      <c r="E47" s="43" t="s">
        <v>164</v>
      </c>
      <c r="F47" s="43">
        <v>3</v>
      </c>
      <c r="G47" s="43">
        <v>0</v>
      </c>
      <c r="H47" s="43">
        <v>5</v>
      </c>
      <c r="I47" s="43">
        <v>2</v>
      </c>
      <c r="J47" s="43">
        <v>2</v>
      </c>
      <c r="K47" s="43">
        <v>6</v>
      </c>
      <c r="L47" s="43">
        <v>6</v>
      </c>
      <c r="M47" s="43">
        <v>8</v>
      </c>
      <c r="N47" s="43">
        <v>5</v>
      </c>
      <c r="O47" s="43">
        <v>0</v>
      </c>
      <c r="P47" s="43">
        <v>0</v>
      </c>
      <c r="Q47" s="43">
        <v>0</v>
      </c>
      <c r="R47" s="43">
        <v>2</v>
      </c>
      <c r="S47" s="43">
        <v>3</v>
      </c>
      <c r="T47" s="43">
        <v>0</v>
      </c>
      <c r="U47" s="43">
        <v>4</v>
      </c>
      <c r="V47" s="43">
        <v>0</v>
      </c>
      <c r="W47" s="76">
        <f t="shared" si="4"/>
        <v>46</v>
      </c>
      <c r="X47" s="43">
        <v>84</v>
      </c>
      <c r="Y47" s="55">
        <f t="shared" si="5"/>
        <v>47.09523809523809</v>
      </c>
      <c r="Z47" s="56"/>
      <c r="AB47" s="48">
        <v>6</v>
      </c>
      <c r="AD47" s="80"/>
    </row>
    <row r="48" spans="1:30" s="15" customFormat="1" ht="22.5">
      <c r="A48" s="150"/>
      <c r="B48" s="3">
        <v>6</v>
      </c>
      <c r="C48" s="20" t="s">
        <v>40</v>
      </c>
      <c r="D48" s="7" t="s">
        <v>69</v>
      </c>
      <c r="E48" s="43" t="s">
        <v>163</v>
      </c>
      <c r="F48" s="43">
        <v>0</v>
      </c>
      <c r="G48" s="43">
        <v>0</v>
      </c>
      <c r="H48" s="43">
        <v>5</v>
      </c>
      <c r="I48" s="43">
        <v>2</v>
      </c>
      <c r="J48" s="43">
        <v>1</v>
      </c>
      <c r="K48" s="43">
        <v>6</v>
      </c>
      <c r="L48" s="43">
        <v>6</v>
      </c>
      <c r="M48" s="43">
        <v>8</v>
      </c>
      <c r="N48" s="43">
        <v>5</v>
      </c>
      <c r="O48" s="43">
        <v>0</v>
      </c>
      <c r="P48" s="43">
        <v>0</v>
      </c>
      <c r="Q48" s="43">
        <v>0</v>
      </c>
      <c r="R48" s="43">
        <v>4</v>
      </c>
      <c r="S48" s="43">
        <v>3</v>
      </c>
      <c r="T48" s="43">
        <v>2</v>
      </c>
      <c r="U48" s="43">
        <v>4</v>
      </c>
      <c r="V48" s="43">
        <v>0</v>
      </c>
      <c r="W48" s="76">
        <f t="shared" si="4"/>
        <v>46</v>
      </c>
      <c r="X48" s="43">
        <v>84</v>
      </c>
      <c r="Y48" s="55">
        <f t="shared" si="5"/>
        <v>47.09523809523809</v>
      </c>
      <c r="Z48" s="56"/>
      <c r="AB48" s="48">
        <v>6</v>
      </c>
      <c r="AD48" s="80"/>
    </row>
    <row r="49" spans="1:30" s="15" customFormat="1" ht="22.5">
      <c r="A49" s="150"/>
      <c r="B49" s="3">
        <v>11</v>
      </c>
      <c r="C49" s="20" t="s">
        <v>120</v>
      </c>
      <c r="D49" s="7" t="s">
        <v>83</v>
      </c>
      <c r="E49" s="28" t="s">
        <v>164</v>
      </c>
      <c r="F49" s="43">
        <v>3</v>
      </c>
      <c r="G49" s="43">
        <v>0</v>
      </c>
      <c r="H49" s="43">
        <v>5</v>
      </c>
      <c r="I49" s="43">
        <v>2</v>
      </c>
      <c r="J49" s="43">
        <v>1</v>
      </c>
      <c r="K49" s="43">
        <v>6</v>
      </c>
      <c r="L49" s="43">
        <v>0</v>
      </c>
      <c r="M49" s="43">
        <v>8</v>
      </c>
      <c r="N49" s="43">
        <v>5</v>
      </c>
      <c r="O49" s="43">
        <v>0</v>
      </c>
      <c r="P49" s="43">
        <v>0</v>
      </c>
      <c r="Q49" s="43">
        <v>5</v>
      </c>
      <c r="R49" s="43">
        <v>2</v>
      </c>
      <c r="S49" s="43">
        <v>3</v>
      </c>
      <c r="T49" s="43">
        <v>2</v>
      </c>
      <c r="U49" s="43">
        <v>4</v>
      </c>
      <c r="V49" s="43">
        <v>0</v>
      </c>
      <c r="W49" s="76">
        <f t="shared" si="4"/>
        <v>46</v>
      </c>
      <c r="X49" s="28">
        <v>84</v>
      </c>
      <c r="Y49" s="55">
        <f t="shared" si="5"/>
        <v>47.09523809523809</v>
      </c>
      <c r="Z49" s="56"/>
      <c r="AB49" s="48">
        <v>6</v>
      </c>
      <c r="AD49" s="80"/>
    </row>
    <row r="50" spans="1:28" ht="12.75">
      <c r="A50" s="149"/>
      <c r="B50" s="3">
        <v>8</v>
      </c>
      <c r="C50" s="20" t="s">
        <v>25</v>
      </c>
      <c r="D50" s="7" t="s">
        <v>63</v>
      </c>
      <c r="E50" s="43" t="s">
        <v>163</v>
      </c>
      <c r="F50" s="43">
        <v>3</v>
      </c>
      <c r="G50" s="43">
        <v>0</v>
      </c>
      <c r="H50" s="43">
        <v>5</v>
      </c>
      <c r="I50" s="43">
        <v>2</v>
      </c>
      <c r="J50" s="43">
        <v>1</v>
      </c>
      <c r="K50" s="43">
        <v>6</v>
      </c>
      <c r="L50" s="43">
        <v>6</v>
      </c>
      <c r="M50" s="43">
        <v>3</v>
      </c>
      <c r="N50" s="43">
        <v>5</v>
      </c>
      <c r="O50" s="43">
        <v>0</v>
      </c>
      <c r="P50" s="43">
        <v>0</v>
      </c>
      <c r="Q50" s="43">
        <v>5</v>
      </c>
      <c r="R50" s="43">
        <v>4</v>
      </c>
      <c r="S50" s="43">
        <v>3</v>
      </c>
      <c r="T50" s="43">
        <v>2</v>
      </c>
      <c r="U50" s="43">
        <v>4</v>
      </c>
      <c r="V50" s="43">
        <v>-3</v>
      </c>
      <c r="W50" s="76">
        <f t="shared" si="4"/>
        <v>46</v>
      </c>
      <c r="X50" s="43">
        <v>84</v>
      </c>
      <c r="Y50" s="55">
        <f t="shared" si="5"/>
        <v>47.09523809523809</v>
      </c>
      <c r="Z50" s="56"/>
      <c r="AB50" s="48">
        <v>6</v>
      </c>
    </row>
    <row r="51" spans="1:30" s="15" customFormat="1" ht="12.75">
      <c r="A51" s="99">
        <f>RANK(Y51,$Y$5:$Y$95)</f>
        <v>47</v>
      </c>
      <c r="B51" s="3">
        <v>8</v>
      </c>
      <c r="C51" s="20" t="s">
        <v>6</v>
      </c>
      <c r="D51" s="7" t="s">
        <v>55</v>
      </c>
      <c r="E51" s="43" t="s">
        <v>164</v>
      </c>
      <c r="F51" s="43">
        <v>0</v>
      </c>
      <c r="G51" s="43">
        <v>0</v>
      </c>
      <c r="H51" s="43">
        <v>5</v>
      </c>
      <c r="I51" s="43">
        <v>2</v>
      </c>
      <c r="J51" s="43">
        <v>2</v>
      </c>
      <c r="K51" s="43">
        <v>6</v>
      </c>
      <c r="L51" s="43">
        <v>1.5</v>
      </c>
      <c r="M51" s="43">
        <v>8</v>
      </c>
      <c r="N51" s="43">
        <v>5</v>
      </c>
      <c r="O51" s="43">
        <v>0</v>
      </c>
      <c r="P51" s="43">
        <v>0</v>
      </c>
      <c r="Q51" s="43">
        <v>0</v>
      </c>
      <c r="R51" s="43">
        <v>6</v>
      </c>
      <c r="S51" s="43">
        <v>3</v>
      </c>
      <c r="T51" s="43">
        <v>3</v>
      </c>
      <c r="U51" s="43">
        <v>4</v>
      </c>
      <c r="V51" s="43">
        <v>0</v>
      </c>
      <c r="W51" s="76">
        <f t="shared" si="4"/>
        <v>45.5</v>
      </c>
      <c r="X51" s="43">
        <v>84</v>
      </c>
      <c r="Y51" s="55">
        <f t="shared" si="5"/>
        <v>46.58333333333333</v>
      </c>
      <c r="Z51" s="56"/>
      <c r="AB51" s="48">
        <v>6</v>
      </c>
      <c r="AD51" s="79"/>
    </row>
    <row r="52" spans="1:30" s="15" customFormat="1" ht="22.5">
      <c r="A52" s="148" t="s">
        <v>190</v>
      </c>
      <c r="B52" s="3">
        <v>6</v>
      </c>
      <c r="C52" s="20" t="s">
        <v>36</v>
      </c>
      <c r="D52" s="7" t="s">
        <v>69</v>
      </c>
      <c r="E52" s="43" t="s">
        <v>163</v>
      </c>
      <c r="F52" s="43">
        <v>0</v>
      </c>
      <c r="G52" s="43">
        <v>0</v>
      </c>
      <c r="H52" s="43">
        <v>5</v>
      </c>
      <c r="I52" s="43">
        <v>1</v>
      </c>
      <c r="J52" s="43">
        <v>2</v>
      </c>
      <c r="K52" s="43">
        <v>4</v>
      </c>
      <c r="L52" s="43">
        <v>0</v>
      </c>
      <c r="M52" s="43">
        <v>8</v>
      </c>
      <c r="N52" s="43">
        <v>5</v>
      </c>
      <c r="O52" s="43">
        <v>0</v>
      </c>
      <c r="P52" s="43">
        <v>2</v>
      </c>
      <c r="Q52" s="43">
        <v>5</v>
      </c>
      <c r="R52" s="43">
        <v>6</v>
      </c>
      <c r="S52" s="43">
        <v>1</v>
      </c>
      <c r="T52" s="43">
        <v>2</v>
      </c>
      <c r="U52" s="43">
        <v>4</v>
      </c>
      <c r="V52" s="43">
        <v>0</v>
      </c>
      <c r="W52" s="76">
        <f t="shared" si="4"/>
        <v>45</v>
      </c>
      <c r="X52" s="43">
        <v>84</v>
      </c>
      <c r="Y52" s="55">
        <f t="shared" si="5"/>
        <v>46.07142857142857</v>
      </c>
      <c r="Z52" s="56"/>
      <c r="AB52" s="48">
        <v>6</v>
      </c>
      <c r="AD52" s="79"/>
    </row>
    <row r="53" spans="1:30" s="15" customFormat="1" ht="12.75">
      <c r="A53" s="150"/>
      <c r="B53" s="3">
        <v>8</v>
      </c>
      <c r="C53" s="20" t="s">
        <v>23</v>
      </c>
      <c r="D53" s="7" t="s">
        <v>63</v>
      </c>
      <c r="E53" s="43" t="s">
        <v>164</v>
      </c>
      <c r="F53" s="43">
        <v>3</v>
      </c>
      <c r="G53" s="43">
        <v>0</v>
      </c>
      <c r="H53" s="43">
        <v>2</v>
      </c>
      <c r="I53" s="43">
        <v>2</v>
      </c>
      <c r="J53" s="43">
        <v>1</v>
      </c>
      <c r="K53" s="43">
        <v>6</v>
      </c>
      <c r="L53" s="43">
        <v>6</v>
      </c>
      <c r="M53" s="43">
        <v>3</v>
      </c>
      <c r="N53" s="43">
        <v>5</v>
      </c>
      <c r="O53" s="43">
        <v>0</v>
      </c>
      <c r="P53" s="43">
        <v>2</v>
      </c>
      <c r="Q53" s="43">
        <v>0</v>
      </c>
      <c r="R53" s="43">
        <v>6</v>
      </c>
      <c r="S53" s="43">
        <v>3</v>
      </c>
      <c r="T53" s="43">
        <v>2</v>
      </c>
      <c r="U53" s="43">
        <v>4</v>
      </c>
      <c r="V53" s="43">
        <v>0</v>
      </c>
      <c r="W53" s="76">
        <f t="shared" si="4"/>
        <v>45</v>
      </c>
      <c r="X53" s="43">
        <v>84</v>
      </c>
      <c r="Y53" s="55">
        <f t="shared" si="5"/>
        <v>46.07142857142857</v>
      </c>
      <c r="Z53" s="56"/>
      <c r="AB53" s="48">
        <v>2</v>
      </c>
      <c r="AD53" s="79"/>
    </row>
    <row r="54" spans="1:30" s="15" customFormat="1" ht="12.75">
      <c r="A54" s="150"/>
      <c r="B54" s="3">
        <v>10</v>
      </c>
      <c r="C54" s="20" t="s">
        <v>29</v>
      </c>
      <c r="D54" s="8" t="s">
        <v>82</v>
      </c>
      <c r="E54" s="28" t="s">
        <v>164</v>
      </c>
      <c r="F54" s="28">
        <v>2</v>
      </c>
      <c r="G54" s="28">
        <v>0</v>
      </c>
      <c r="H54" s="28">
        <v>5</v>
      </c>
      <c r="I54" s="28">
        <v>2</v>
      </c>
      <c r="J54" s="28">
        <v>2</v>
      </c>
      <c r="K54" s="28">
        <v>6</v>
      </c>
      <c r="L54" s="28">
        <v>0</v>
      </c>
      <c r="M54" s="28">
        <v>8</v>
      </c>
      <c r="N54" s="28">
        <v>5</v>
      </c>
      <c r="O54" s="28">
        <v>0</v>
      </c>
      <c r="P54" s="57">
        <v>0</v>
      </c>
      <c r="Q54" s="28">
        <v>5</v>
      </c>
      <c r="R54" s="28">
        <v>4</v>
      </c>
      <c r="S54" s="28">
        <v>3</v>
      </c>
      <c r="T54" s="28">
        <v>2</v>
      </c>
      <c r="U54" s="43">
        <v>4</v>
      </c>
      <c r="V54" s="43">
        <v>-3</v>
      </c>
      <c r="W54" s="76">
        <f t="shared" si="4"/>
        <v>45</v>
      </c>
      <c r="X54" s="28">
        <v>84</v>
      </c>
      <c r="Y54" s="55">
        <f t="shared" si="5"/>
        <v>46.07142857142857</v>
      </c>
      <c r="Z54" s="56"/>
      <c r="AB54" s="48">
        <v>6</v>
      </c>
      <c r="AD54" s="14"/>
    </row>
    <row r="55" spans="1:30" s="15" customFormat="1" ht="12.75">
      <c r="A55" s="149"/>
      <c r="B55" s="3">
        <v>13</v>
      </c>
      <c r="C55" s="20" t="s">
        <v>84</v>
      </c>
      <c r="D55" s="7" t="s">
        <v>83</v>
      </c>
      <c r="E55" s="43" t="s">
        <v>163</v>
      </c>
      <c r="F55" s="43">
        <v>0</v>
      </c>
      <c r="G55" s="43">
        <v>0</v>
      </c>
      <c r="H55" s="43">
        <v>5</v>
      </c>
      <c r="I55" s="43">
        <v>2</v>
      </c>
      <c r="J55" s="43">
        <v>2</v>
      </c>
      <c r="K55" s="44">
        <v>6</v>
      </c>
      <c r="L55" s="44">
        <v>0</v>
      </c>
      <c r="M55" s="44">
        <v>8</v>
      </c>
      <c r="N55" s="43">
        <v>5</v>
      </c>
      <c r="O55" s="43">
        <v>0</v>
      </c>
      <c r="P55" s="43">
        <v>0</v>
      </c>
      <c r="Q55" s="43">
        <v>5</v>
      </c>
      <c r="R55" s="43">
        <v>6</v>
      </c>
      <c r="S55" s="43">
        <v>3</v>
      </c>
      <c r="T55" s="43">
        <v>2</v>
      </c>
      <c r="U55" s="43">
        <v>4</v>
      </c>
      <c r="V55" s="43">
        <v>-3</v>
      </c>
      <c r="W55" s="76">
        <f t="shared" si="4"/>
        <v>45</v>
      </c>
      <c r="X55" s="43">
        <v>84</v>
      </c>
      <c r="Y55" s="55">
        <f t="shared" si="5"/>
        <v>46.07142857142857</v>
      </c>
      <c r="Z55" s="56"/>
      <c r="AB55" s="48">
        <v>6</v>
      </c>
      <c r="AD55" s="14"/>
    </row>
    <row r="56" spans="1:30" s="15" customFormat="1" ht="33.75">
      <c r="A56" s="99">
        <f>RANK(Y56,$Y$5:$Y$95)</f>
        <v>52</v>
      </c>
      <c r="B56" s="3">
        <v>8</v>
      </c>
      <c r="C56" s="20" t="s">
        <v>117</v>
      </c>
      <c r="D56" s="7" t="s">
        <v>63</v>
      </c>
      <c r="E56" s="43" t="s">
        <v>165</v>
      </c>
      <c r="F56" s="43">
        <v>3</v>
      </c>
      <c r="G56" s="43">
        <v>0</v>
      </c>
      <c r="H56" s="43">
        <v>5</v>
      </c>
      <c r="I56" s="43">
        <v>2</v>
      </c>
      <c r="J56" s="43">
        <v>2</v>
      </c>
      <c r="K56" s="43">
        <v>6</v>
      </c>
      <c r="L56" s="43">
        <v>0</v>
      </c>
      <c r="M56" s="43">
        <v>2</v>
      </c>
      <c r="N56" s="43">
        <v>5</v>
      </c>
      <c r="O56" s="43">
        <v>2</v>
      </c>
      <c r="P56" s="43">
        <v>0</v>
      </c>
      <c r="Q56" s="43">
        <v>5</v>
      </c>
      <c r="R56" s="43">
        <v>6</v>
      </c>
      <c r="S56" s="43">
        <v>3</v>
      </c>
      <c r="T56" s="43">
        <v>2</v>
      </c>
      <c r="U56" s="43">
        <v>2</v>
      </c>
      <c r="V56" s="43">
        <v>-6</v>
      </c>
      <c r="W56" s="76">
        <f t="shared" si="4"/>
        <v>39</v>
      </c>
      <c r="X56" s="43">
        <v>73</v>
      </c>
      <c r="Y56" s="55">
        <f t="shared" si="5"/>
        <v>45.945205479452056</v>
      </c>
      <c r="Z56" s="56"/>
      <c r="AB56" s="48">
        <v>4</v>
      </c>
      <c r="AD56" s="14"/>
    </row>
    <row r="57" spans="1:30" s="15" customFormat="1" ht="22.5">
      <c r="A57" s="148" t="s">
        <v>191</v>
      </c>
      <c r="B57" s="3">
        <v>12</v>
      </c>
      <c r="C57" s="20" t="s">
        <v>116</v>
      </c>
      <c r="D57" s="8" t="s">
        <v>61</v>
      </c>
      <c r="E57" s="43" t="s">
        <v>168</v>
      </c>
      <c r="F57" s="43">
        <v>8</v>
      </c>
      <c r="G57" s="43">
        <v>0</v>
      </c>
      <c r="H57" s="43">
        <v>5</v>
      </c>
      <c r="I57" s="43">
        <v>2</v>
      </c>
      <c r="J57" s="43">
        <v>0</v>
      </c>
      <c r="K57" s="43">
        <v>6</v>
      </c>
      <c r="L57" s="43">
        <v>0</v>
      </c>
      <c r="M57" s="43">
        <v>0</v>
      </c>
      <c r="N57" s="43">
        <v>5</v>
      </c>
      <c r="O57" s="43">
        <v>0</v>
      </c>
      <c r="P57" s="43">
        <v>0</v>
      </c>
      <c r="Q57" s="43">
        <v>5</v>
      </c>
      <c r="R57" s="43">
        <v>0</v>
      </c>
      <c r="S57" s="43">
        <v>1</v>
      </c>
      <c r="T57" s="43">
        <v>5</v>
      </c>
      <c r="U57" s="43">
        <v>0</v>
      </c>
      <c r="V57" s="43">
        <v>-3</v>
      </c>
      <c r="W57" s="76">
        <f t="shared" si="4"/>
        <v>34</v>
      </c>
      <c r="X57" s="43">
        <v>64</v>
      </c>
      <c r="Y57" s="55">
        <f t="shared" si="5"/>
        <v>45.6875</v>
      </c>
      <c r="Z57" s="56"/>
      <c r="AB57" s="48">
        <v>6</v>
      </c>
      <c r="AD57" s="79"/>
    </row>
    <row r="58" spans="1:30" s="15" customFormat="1" ht="12.75">
      <c r="A58" s="149"/>
      <c r="B58" s="3">
        <v>11</v>
      </c>
      <c r="C58" s="20" t="s">
        <v>86</v>
      </c>
      <c r="D58" s="7" t="s">
        <v>83</v>
      </c>
      <c r="E58" s="43">
        <v>19</v>
      </c>
      <c r="F58" s="43">
        <v>5</v>
      </c>
      <c r="G58" s="43">
        <v>0</v>
      </c>
      <c r="H58" s="43">
        <v>5</v>
      </c>
      <c r="I58" s="43">
        <v>2</v>
      </c>
      <c r="J58" s="43">
        <v>0</v>
      </c>
      <c r="K58" s="43">
        <v>6</v>
      </c>
      <c r="L58" s="43">
        <v>0</v>
      </c>
      <c r="M58" s="43">
        <v>0</v>
      </c>
      <c r="N58" s="43">
        <v>5</v>
      </c>
      <c r="O58" s="43">
        <v>0</v>
      </c>
      <c r="P58" s="43">
        <v>2</v>
      </c>
      <c r="Q58" s="43">
        <v>0</v>
      </c>
      <c r="R58" s="43">
        <v>4</v>
      </c>
      <c r="S58" s="43">
        <v>3</v>
      </c>
      <c r="T58" s="43">
        <v>2</v>
      </c>
      <c r="U58" s="43">
        <v>0</v>
      </c>
      <c r="V58" s="43">
        <v>0</v>
      </c>
      <c r="W58" s="76">
        <f t="shared" si="4"/>
        <v>34</v>
      </c>
      <c r="X58" s="43">
        <v>64</v>
      </c>
      <c r="Y58" s="55">
        <f t="shared" si="5"/>
        <v>45.6875</v>
      </c>
      <c r="Z58" s="56"/>
      <c r="AB58" s="48">
        <v>6</v>
      </c>
      <c r="AD58" s="79"/>
    </row>
    <row r="59" spans="1:30" s="15" customFormat="1" ht="22.5">
      <c r="A59" s="148" t="s">
        <v>192</v>
      </c>
      <c r="B59" s="3">
        <v>12</v>
      </c>
      <c r="C59" s="20" t="s">
        <v>16</v>
      </c>
      <c r="D59" s="8" t="s">
        <v>61</v>
      </c>
      <c r="E59" s="43" t="s">
        <v>164</v>
      </c>
      <c r="F59" s="43">
        <v>3</v>
      </c>
      <c r="G59" s="43">
        <v>0</v>
      </c>
      <c r="H59" s="43">
        <v>5</v>
      </c>
      <c r="I59" s="43">
        <v>2</v>
      </c>
      <c r="J59" s="43">
        <v>2</v>
      </c>
      <c r="K59" s="43">
        <v>6</v>
      </c>
      <c r="L59" s="43">
        <v>1.5</v>
      </c>
      <c r="M59" s="43">
        <v>8</v>
      </c>
      <c r="N59" s="43">
        <v>5</v>
      </c>
      <c r="O59" s="43">
        <v>0</v>
      </c>
      <c r="P59" s="43">
        <v>0</v>
      </c>
      <c r="Q59" s="43">
        <v>5</v>
      </c>
      <c r="R59" s="43">
        <v>4</v>
      </c>
      <c r="S59" s="43">
        <v>3</v>
      </c>
      <c r="T59" s="43">
        <v>2</v>
      </c>
      <c r="U59" s="43">
        <v>4</v>
      </c>
      <c r="V59" s="43">
        <v>-6</v>
      </c>
      <c r="W59" s="76">
        <f t="shared" si="4"/>
        <v>44.5</v>
      </c>
      <c r="X59" s="43">
        <v>84</v>
      </c>
      <c r="Y59" s="55">
        <f t="shared" si="5"/>
        <v>45.5595238095238</v>
      </c>
      <c r="Z59" s="56"/>
      <c r="AB59" s="48">
        <v>6</v>
      </c>
      <c r="AD59" s="79"/>
    </row>
    <row r="60" spans="1:30" s="15" customFormat="1" ht="22.5">
      <c r="A60" s="149"/>
      <c r="B60" s="3">
        <v>12</v>
      </c>
      <c r="C60" s="20" t="s">
        <v>19</v>
      </c>
      <c r="D60" s="8" t="s">
        <v>61</v>
      </c>
      <c r="E60" s="43" t="s">
        <v>163</v>
      </c>
      <c r="F60" s="43">
        <v>3</v>
      </c>
      <c r="G60" s="43">
        <v>0</v>
      </c>
      <c r="H60" s="43">
        <v>5</v>
      </c>
      <c r="I60" s="43">
        <v>2</v>
      </c>
      <c r="J60" s="43">
        <v>2</v>
      </c>
      <c r="K60" s="43">
        <v>6</v>
      </c>
      <c r="L60" s="43">
        <v>1.5</v>
      </c>
      <c r="M60" s="43">
        <v>8</v>
      </c>
      <c r="N60" s="43">
        <v>5</v>
      </c>
      <c r="O60" s="43">
        <v>0</v>
      </c>
      <c r="P60" s="43">
        <v>0</v>
      </c>
      <c r="Q60" s="43">
        <v>5</v>
      </c>
      <c r="R60" s="43">
        <v>0</v>
      </c>
      <c r="S60" s="43">
        <v>3</v>
      </c>
      <c r="T60" s="43">
        <v>0</v>
      </c>
      <c r="U60" s="43">
        <v>4</v>
      </c>
      <c r="V60" s="43">
        <v>0</v>
      </c>
      <c r="W60" s="76">
        <f t="shared" si="4"/>
        <v>44.5</v>
      </c>
      <c r="X60" s="43">
        <v>84</v>
      </c>
      <c r="Y60" s="55">
        <f t="shared" si="5"/>
        <v>45.5595238095238</v>
      </c>
      <c r="Z60" s="56"/>
      <c r="AB60" s="48">
        <v>6</v>
      </c>
      <c r="AD60" s="79"/>
    </row>
    <row r="61" spans="1:30" s="15" customFormat="1" ht="12.75">
      <c r="A61" s="148" t="s">
        <v>193</v>
      </c>
      <c r="B61" s="3">
        <v>7</v>
      </c>
      <c r="C61" s="20" t="s">
        <v>1</v>
      </c>
      <c r="D61" s="6" t="s">
        <v>54</v>
      </c>
      <c r="E61" s="43" t="s">
        <v>164</v>
      </c>
      <c r="F61" s="43">
        <v>6</v>
      </c>
      <c r="G61" s="43">
        <v>0</v>
      </c>
      <c r="H61" s="43">
        <v>1</v>
      </c>
      <c r="I61" s="43">
        <v>1</v>
      </c>
      <c r="J61" s="43">
        <v>1</v>
      </c>
      <c r="K61" s="43">
        <v>4</v>
      </c>
      <c r="L61" s="43">
        <v>6</v>
      </c>
      <c r="M61" s="43">
        <v>3</v>
      </c>
      <c r="N61" s="43">
        <v>5</v>
      </c>
      <c r="O61" s="43">
        <v>0</v>
      </c>
      <c r="P61" s="43">
        <v>0</v>
      </c>
      <c r="Q61" s="43">
        <v>10</v>
      </c>
      <c r="R61" s="43">
        <v>6</v>
      </c>
      <c r="S61" s="43">
        <v>1</v>
      </c>
      <c r="T61" s="43">
        <v>2</v>
      </c>
      <c r="U61" s="43">
        <v>4</v>
      </c>
      <c r="V61" s="43">
        <v>-6</v>
      </c>
      <c r="W61" s="76">
        <f t="shared" si="4"/>
        <v>44</v>
      </c>
      <c r="X61" s="43">
        <v>84</v>
      </c>
      <c r="Y61" s="55">
        <f t="shared" si="5"/>
        <v>45.047619047619044</v>
      </c>
      <c r="Z61" s="56"/>
      <c r="AB61" s="48">
        <v>6</v>
      </c>
      <c r="AD61" s="79"/>
    </row>
    <row r="62" spans="1:30" s="15" customFormat="1" ht="12.75">
      <c r="A62" s="150"/>
      <c r="B62" s="3">
        <v>8</v>
      </c>
      <c r="C62" s="20" t="s">
        <v>5</v>
      </c>
      <c r="D62" s="7" t="s">
        <v>55</v>
      </c>
      <c r="E62" s="43" t="s">
        <v>164</v>
      </c>
      <c r="F62" s="43">
        <v>0</v>
      </c>
      <c r="G62" s="43">
        <v>0</v>
      </c>
      <c r="H62" s="43">
        <v>5</v>
      </c>
      <c r="I62" s="43">
        <v>2</v>
      </c>
      <c r="J62" s="43">
        <v>1</v>
      </c>
      <c r="K62" s="43">
        <v>6</v>
      </c>
      <c r="L62" s="43">
        <v>6</v>
      </c>
      <c r="M62" s="43">
        <v>8</v>
      </c>
      <c r="N62" s="43">
        <v>5</v>
      </c>
      <c r="O62" s="43">
        <v>0</v>
      </c>
      <c r="P62" s="43">
        <v>2</v>
      </c>
      <c r="Q62" s="43">
        <v>0</v>
      </c>
      <c r="R62" s="43">
        <v>2</v>
      </c>
      <c r="S62" s="43">
        <v>1</v>
      </c>
      <c r="T62" s="43">
        <v>2</v>
      </c>
      <c r="U62" s="43">
        <v>4</v>
      </c>
      <c r="V62" s="43">
        <v>0</v>
      </c>
      <c r="W62" s="76">
        <f t="shared" si="4"/>
        <v>44</v>
      </c>
      <c r="X62" s="43">
        <v>84</v>
      </c>
      <c r="Y62" s="55">
        <f t="shared" si="5"/>
        <v>45.047619047619044</v>
      </c>
      <c r="Z62" s="56"/>
      <c r="AB62" s="48">
        <v>6</v>
      </c>
      <c r="AD62" s="14"/>
    </row>
    <row r="63" spans="1:30" s="15" customFormat="1" ht="12.75">
      <c r="A63" s="149"/>
      <c r="B63" s="3">
        <v>11</v>
      </c>
      <c r="C63" s="20" t="s">
        <v>28</v>
      </c>
      <c r="D63" s="8" t="s">
        <v>82</v>
      </c>
      <c r="E63" s="28" t="s">
        <v>164</v>
      </c>
      <c r="F63" s="43">
        <v>3</v>
      </c>
      <c r="G63" s="43">
        <v>0</v>
      </c>
      <c r="H63" s="43">
        <v>2</v>
      </c>
      <c r="I63" s="43">
        <v>1</v>
      </c>
      <c r="J63" s="43">
        <v>2</v>
      </c>
      <c r="K63" s="43">
        <v>6</v>
      </c>
      <c r="L63" s="43">
        <v>0</v>
      </c>
      <c r="M63" s="43">
        <v>8</v>
      </c>
      <c r="N63" s="43">
        <v>5</v>
      </c>
      <c r="O63" s="43">
        <v>0</v>
      </c>
      <c r="P63" s="43">
        <v>0</v>
      </c>
      <c r="Q63" s="43">
        <v>5</v>
      </c>
      <c r="R63" s="43">
        <v>2</v>
      </c>
      <c r="S63" s="43">
        <v>3</v>
      </c>
      <c r="T63" s="43">
        <v>3</v>
      </c>
      <c r="U63" s="43">
        <v>4</v>
      </c>
      <c r="V63" s="43">
        <v>0</v>
      </c>
      <c r="W63" s="76">
        <f t="shared" si="4"/>
        <v>44</v>
      </c>
      <c r="X63" s="43">
        <v>84</v>
      </c>
      <c r="Y63" s="55">
        <f t="shared" si="5"/>
        <v>45.047619047619044</v>
      </c>
      <c r="Z63" s="56"/>
      <c r="AB63" s="48">
        <v>6</v>
      </c>
      <c r="AD63" s="14"/>
    </row>
    <row r="64" spans="1:30" s="15" customFormat="1" ht="12.75">
      <c r="A64" s="99">
        <f>RANK(Y64,$Y$5:$Y$95)</f>
        <v>60</v>
      </c>
      <c r="B64" s="3">
        <v>7</v>
      </c>
      <c r="C64" s="20" t="s">
        <v>76</v>
      </c>
      <c r="D64" s="6" t="s">
        <v>54</v>
      </c>
      <c r="E64" s="43">
        <v>18</v>
      </c>
      <c r="F64" s="43">
        <v>0</v>
      </c>
      <c r="G64" s="43">
        <v>0</v>
      </c>
      <c r="H64" s="43">
        <v>5</v>
      </c>
      <c r="I64" s="43">
        <v>2</v>
      </c>
      <c r="J64" s="43">
        <v>0</v>
      </c>
      <c r="K64" s="43">
        <v>4</v>
      </c>
      <c r="L64" s="43">
        <v>2</v>
      </c>
      <c r="M64" s="43">
        <v>0</v>
      </c>
      <c r="N64" s="43">
        <v>5</v>
      </c>
      <c r="O64" s="43">
        <v>0</v>
      </c>
      <c r="P64" s="43">
        <v>0</v>
      </c>
      <c r="Q64" s="43">
        <v>5</v>
      </c>
      <c r="R64" s="43">
        <v>6</v>
      </c>
      <c r="S64" s="43">
        <v>1</v>
      </c>
      <c r="T64" s="43">
        <v>5</v>
      </c>
      <c r="U64" s="43">
        <v>0</v>
      </c>
      <c r="V64" s="43">
        <v>0</v>
      </c>
      <c r="W64" s="76">
        <f t="shared" si="4"/>
        <v>35</v>
      </c>
      <c r="X64" s="43">
        <v>68</v>
      </c>
      <c r="Y64" s="55">
        <f t="shared" si="5"/>
        <v>44.26470588235294</v>
      </c>
      <c r="Z64" s="56"/>
      <c r="AB64" s="48">
        <v>4</v>
      </c>
      <c r="AD64" s="79"/>
    </row>
    <row r="65" spans="1:30" s="15" customFormat="1" ht="12.75">
      <c r="A65" s="99">
        <f>RANK(Y65,$Y$5:$Y$95)</f>
        <v>61</v>
      </c>
      <c r="B65" s="3">
        <v>6</v>
      </c>
      <c r="C65" s="20" t="s">
        <v>38</v>
      </c>
      <c r="D65" s="7" t="s">
        <v>69</v>
      </c>
      <c r="E65" s="43" t="s">
        <v>167</v>
      </c>
      <c r="F65" s="43">
        <v>2</v>
      </c>
      <c r="G65" s="43">
        <v>0</v>
      </c>
      <c r="H65" s="43">
        <v>5</v>
      </c>
      <c r="I65" s="43">
        <v>2</v>
      </c>
      <c r="J65" s="43">
        <v>2</v>
      </c>
      <c r="K65" s="43">
        <v>6</v>
      </c>
      <c r="L65" s="43">
        <v>0</v>
      </c>
      <c r="M65" s="43">
        <v>8</v>
      </c>
      <c r="N65" s="43">
        <v>5</v>
      </c>
      <c r="O65" s="43">
        <v>0</v>
      </c>
      <c r="P65" s="43">
        <v>0</v>
      </c>
      <c r="Q65" s="43">
        <v>0</v>
      </c>
      <c r="R65" s="43">
        <v>6</v>
      </c>
      <c r="S65" s="43">
        <v>3</v>
      </c>
      <c r="T65" s="43">
        <v>2</v>
      </c>
      <c r="U65" s="43">
        <v>2</v>
      </c>
      <c r="V65" s="43">
        <v>0</v>
      </c>
      <c r="W65" s="76">
        <f t="shared" si="4"/>
        <v>43</v>
      </c>
      <c r="X65" s="43">
        <v>84</v>
      </c>
      <c r="Y65" s="55">
        <f t="shared" si="5"/>
        <v>44.02380952380952</v>
      </c>
      <c r="Z65" s="56"/>
      <c r="AB65" s="48">
        <v>6</v>
      </c>
      <c r="AD65" s="79"/>
    </row>
    <row r="66" spans="1:30" s="15" customFormat="1" ht="33.75">
      <c r="A66" s="99">
        <f>RANK(Y66,$Y$5:$Y$95)</f>
        <v>62</v>
      </c>
      <c r="B66" s="3">
        <v>6</v>
      </c>
      <c r="C66" s="20" t="s">
        <v>71</v>
      </c>
      <c r="D66" s="7" t="s">
        <v>69</v>
      </c>
      <c r="E66" s="43" t="s">
        <v>165</v>
      </c>
      <c r="F66" s="43">
        <v>0</v>
      </c>
      <c r="G66" s="43">
        <v>0</v>
      </c>
      <c r="H66" s="43">
        <v>5</v>
      </c>
      <c r="I66" s="43">
        <v>2</v>
      </c>
      <c r="J66" s="43">
        <v>0</v>
      </c>
      <c r="K66" s="43">
        <v>6</v>
      </c>
      <c r="L66" s="43">
        <v>0</v>
      </c>
      <c r="M66" s="43">
        <v>5</v>
      </c>
      <c r="N66" s="43">
        <v>5</v>
      </c>
      <c r="O66" s="43">
        <v>0</v>
      </c>
      <c r="P66" s="43">
        <v>0</v>
      </c>
      <c r="Q66" s="43">
        <v>5</v>
      </c>
      <c r="R66" s="43">
        <v>4</v>
      </c>
      <c r="S66" s="43">
        <v>3</v>
      </c>
      <c r="T66" s="43">
        <v>2</v>
      </c>
      <c r="U66" s="43">
        <v>0</v>
      </c>
      <c r="V66" s="43">
        <v>0</v>
      </c>
      <c r="W66" s="76">
        <f t="shared" si="4"/>
        <v>37</v>
      </c>
      <c r="X66" s="43">
        <v>73</v>
      </c>
      <c r="Y66" s="55">
        <f t="shared" si="5"/>
        <v>43.589041095890416</v>
      </c>
      <c r="Z66" s="56"/>
      <c r="AB66" s="48">
        <v>6</v>
      </c>
      <c r="AD66" s="79"/>
    </row>
    <row r="67" spans="1:30" s="15" customFormat="1" ht="12.75">
      <c r="A67" s="148" t="s">
        <v>194</v>
      </c>
      <c r="B67" s="3">
        <v>10</v>
      </c>
      <c r="C67" s="20" t="s">
        <v>31</v>
      </c>
      <c r="D67" s="8" t="s">
        <v>82</v>
      </c>
      <c r="E67" s="28" t="s">
        <v>164</v>
      </c>
      <c r="F67" s="28">
        <v>5</v>
      </c>
      <c r="G67" s="28">
        <v>0</v>
      </c>
      <c r="H67" s="28">
        <v>5</v>
      </c>
      <c r="I67" s="28">
        <v>2</v>
      </c>
      <c r="J67" s="28">
        <v>2</v>
      </c>
      <c r="K67" s="28">
        <v>6</v>
      </c>
      <c r="L67" s="43">
        <v>0</v>
      </c>
      <c r="M67" s="28">
        <v>8</v>
      </c>
      <c r="N67" s="28">
        <v>5</v>
      </c>
      <c r="O67" s="28">
        <v>0</v>
      </c>
      <c r="P67" s="28">
        <v>0</v>
      </c>
      <c r="Q67" s="28">
        <v>0</v>
      </c>
      <c r="R67" s="28">
        <v>4</v>
      </c>
      <c r="S67" s="28">
        <v>3</v>
      </c>
      <c r="T67" s="28">
        <v>0</v>
      </c>
      <c r="U67" s="43">
        <v>2</v>
      </c>
      <c r="V67" s="43">
        <v>0</v>
      </c>
      <c r="W67" s="76">
        <f t="shared" si="4"/>
        <v>42</v>
      </c>
      <c r="X67" s="28">
        <v>84</v>
      </c>
      <c r="Y67" s="55">
        <f t="shared" si="5"/>
        <v>43</v>
      </c>
      <c r="Z67" s="56"/>
      <c r="AB67" s="48">
        <v>6</v>
      </c>
      <c r="AD67" s="79"/>
    </row>
    <row r="68" spans="1:30" s="15" customFormat="1" ht="12.75">
      <c r="A68" s="150"/>
      <c r="B68" s="3">
        <v>3</v>
      </c>
      <c r="C68" s="20" t="s">
        <v>11</v>
      </c>
      <c r="D68" s="7" t="s">
        <v>59</v>
      </c>
      <c r="E68" s="43" t="s">
        <v>166</v>
      </c>
      <c r="F68" s="43">
        <v>0</v>
      </c>
      <c r="G68" s="43">
        <v>0</v>
      </c>
      <c r="H68" s="43">
        <v>5</v>
      </c>
      <c r="I68" s="43">
        <v>2</v>
      </c>
      <c r="J68" s="43">
        <v>2</v>
      </c>
      <c r="K68" s="43">
        <v>6</v>
      </c>
      <c r="L68" s="43">
        <v>0</v>
      </c>
      <c r="M68" s="43">
        <v>8</v>
      </c>
      <c r="N68" s="43">
        <v>5</v>
      </c>
      <c r="O68" s="43">
        <v>0</v>
      </c>
      <c r="P68" s="43">
        <v>0</v>
      </c>
      <c r="Q68" s="43">
        <v>0</v>
      </c>
      <c r="R68" s="43">
        <v>4</v>
      </c>
      <c r="S68" s="43">
        <v>3</v>
      </c>
      <c r="T68" s="43">
        <v>2</v>
      </c>
      <c r="U68" s="43">
        <v>4</v>
      </c>
      <c r="V68" s="43">
        <v>0</v>
      </c>
      <c r="W68" s="76">
        <f t="shared" si="4"/>
        <v>41</v>
      </c>
      <c r="X68" s="43">
        <v>82</v>
      </c>
      <c r="Y68" s="55">
        <f t="shared" si="5"/>
        <v>43</v>
      </c>
      <c r="Z68" s="56"/>
      <c r="AB68" s="48">
        <v>6</v>
      </c>
      <c r="AD68" s="79"/>
    </row>
    <row r="69" spans="1:30" s="15" customFormat="1" ht="12.75">
      <c r="A69" s="149"/>
      <c r="B69" s="3">
        <v>13</v>
      </c>
      <c r="C69" s="20" t="s">
        <v>10</v>
      </c>
      <c r="D69" s="7" t="s">
        <v>56</v>
      </c>
      <c r="E69" s="43" t="s">
        <v>164</v>
      </c>
      <c r="F69" s="43">
        <v>6</v>
      </c>
      <c r="G69" s="43">
        <v>0</v>
      </c>
      <c r="H69" s="43">
        <v>5</v>
      </c>
      <c r="I69" s="43">
        <v>2</v>
      </c>
      <c r="J69" s="43">
        <v>2</v>
      </c>
      <c r="K69" s="43">
        <v>6</v>
      </c>
      <c r="L69" s="43">
        <v>6</v>
      </c>
      <c r="M69" s="43">
        <v>8</v>
      </c>
      <c r="N69" s="43">
        <v>5</v>
      </c>
      <c r="O69" s="43">
        <v>0</v>
      </c>
      <c r="P69" s="43">
        <v>0</v>
      </c>
      <c r="Q69" s="43">
        <v>0</v>
      </c>
      <c r="R69" s="43">
        <v>4</v>
      </c>
      <c r="S69" s="43">
        <v>3</v>
      </c>
      <c r="T69" s="43">
        <v>2</v>
      </c>
      <c r="U69" s="43">
        <v>2</v>
      </c>
      <c r="V69" s="43">
        <v>-9</v>
      </c>
      <c r="W69" s="76">
        <f aca="true" t="shared" si="6" ref="W69:W95">SUM(F69:V69)</f>
        <v>42</v>
      </c>
      <c r="X69" s="43">
        <v>84</v>
      </c>
      <c r="Y69" s="55">
        <f aca="true" t="shared" si="7" ref="Y69:Y95">W69*(86/X69)</f>
        <v>43</v>
      </c>
      <c r="Z69" s="56"/>
      <c r="AB69" s="48">
        <v>4</v>
      </c>
      <c r="AD69" s="79"/>
    </row>
    <row r="70" spans="1:30" s="15" customFormat="1" ht="12.75">
      <c r="A70" s="148" t="s">
        <v>195</v>
      </c>
      <c r="B70" s="3">
        <v>7</v>
      </c>
      <c r="C70" s="20" t="s">
        <v>4</v>
      </c>
      <c r="D70" s="6" t="s">
        <v>54</v>
      </c>
      <c r="E70" s="43" t="s">
        <v>163</v>
      </c>
      <c r="F70" s="43">
        <v>0</v>
      </c>
      <c r="G70" s="43">
        <v>0</v>
      </c>
      <c r="H70" s="43">
        <v>5</v>
      </c>
      <c r="I70" s="43">
        <v>2</v>
      </c>
      <c r="J70" s="43">
        <v>1</v>
      </c>
      <c r="K70" s="43">
        <v>2</v>
      </c>
      <c r="L70" s="43">
        <v>0</v>
      </c>
      <c r="M70" s="43">
        <v>8</v>
      </c>
      <c r="N70" s="43">
        <v>5</v>
      </c>
      <c r="O70" s="43">
        <v>0</v>
      </c>
      <c r="P70" s="43">
        <v>0</v>
      </c>
      <c r="Q70" s="43">
        <v>5</v>
      </c>
      <c r="R70" s="43">
        <v>6</v>
      </c>
      <c r="S70" s="43">
        <v>1</v>
      </c>
      <c r="T70" s="43">
        <v>2</v>
      </c>
      <c r="U70" s="43">
        <v>4</v>
      </c>
      <c r="V70" s="43">
        <v>0</v>
      </c>
      <c r="W70" s="76">
        <f t="shared" si="6"/>
        <v>41</v>
      </c>
      <c r="X70" s="43">
        <v>84</v>
      </c>
      <c r="Y70" s="55">
        <f t="shared" si="7"/>
        <v>41.976190476190474</v>
      </c>
      <c r="Z70" s="56"/>
      <c r="AB70" s="48">
        <v>4</v>
      </c>
      <c r="AD70" s="79"/>
    </row>
    <row r="71" spans="1:30" s="15" customFormat="1" ht="12.75">
      <c r="A71" s="150"/>
      <c r="B71" s="3">
        <v>10</v>
      </c>
      <c r="C71" s="20" t="s">
        <v>30</v>
      </c>
      <c r="D71" s="8" t="s">
        <v>82</v>
      </c>
      <c r="E71" s="28" t="s">
        <v>164</v>
      </c>
      <c r="F71" s="28">
        <v>6</v>
      </c>
      <c r="G71" s="28">
        <v>0</v>
      </c>
      <c r="H71" s="28">
        <v>5</v>
      </c>
      <c r="I71" s="28">
        <v>2</v>
      </c>
      <c r="J71" s="28">
        <v>2</v>
      </c>
      <c r="K71" s="28">
        <v>6</v>
      </c>
      <c r="L71" s="28">
        <v>6</v>
      </c>
      <c r="M71" s="28">
        <v>0</v>
      </c>
      <c r="N71" s="28">
        <v>5</v>
      </c>
      <c r="O71" s="28">
        <v>0</v>
      </c>
      <c r="P71" s="28">
        <v>0</v>
      </c>
      <c r="Q71" s="28">
        <v>0</v>
      </c>
      <c r="R71" s="28">
        <v>2</v>
      </c>
      <c r="S71" s="28">
        <v>3</v>
      </c>
      <c r="T71" s="28">
        <v>2</v>
      </c>
      <c r="U71" s="43">
        <v>2</v>
      </c>
      <c r="V71" s="43">
        <v>0</v>
      </c>
      <c r="W71" s="76">
        <f t="shared" si="6"/>
        <v>41</v>
      </c>
      <c r="X71" s="28">
        <v>84</v>
      </c>
      <c r="Y71" s="55">
        <f t="shared" si="7"/>
        <v>41.976190476190474</v>
      </c>
      <c r="Z71" s="56"/>
      <c r="AB71" s="48">
        <v>6</v>
      </c>
      <c r="AD71" s="14"/>
    </row>
    <row r="72" spans="1:30" s="15" customFormat="1" ht="12.75">
      <c r="A72" s="150"/>
      <c r="B72" s="3">
        <v>11</v>
      </c>
      <c r="C72" s="20" t="s">
        <v>81</v>
      </c>
      <c r="D72" s="8" t="s">
        <v>82</v>
      </c>
      <c r="E72" s="28" t="s">
        <v>164</v>
      </c>
      <c r="F72" s="28">
        <v>3</v>
      </c>
      <c r="G72" s="28">
        <v>0</v>
      </c>
      <c r="H72" s="28">
        <v>5</v>
      </c>
      <c r="I72" s="28">
        <v>2</v>
      </c>
      <c r="J72" s="28">
        <v>1</v>
      </c>
      <c r="K72" s="28">
        <v>6</v>
      </c>
      <c r="L72" s="28">
        <v>0</v>
      </c>
      <c r="M72" s="28">
        <v>8</v>
      </c>
      <c r="N72" s="28">
        <v>5</v>
      </c>
      <c r="O72" s="28">
        <v>0</v>
      </c>
      <c r="P72" s="28">
        <v>0</v>
      </c>
      <c r="Q72" s="28">
        <v>0</v>
      </c>
      <c r="R72" s="28">
        <v>4</v>
      </c>
      <c r="S72" s="28">
        <v>3</v>
      </c>
      <c r="T72" s="28">
        <v>2</v>
      </c>
      <c r="U72" s="43">
        <v>2</v>
      </c>
      <c r="V72" s="43">
        <v>0</v>
      </c>
      <c r="W72" s="76">
        <f t="shared" si="6"/>
        <v>41</v>
      </c>
      <c r="X72" s="28">
        <v>84</v>
      </c>
      <c r="Y72" s="55">
        <f t="shared" si="7"/>
        <v>41.976190476190474</v>
      </c>
      <c r="Z72" s="56"/>
      <c r="AB72" s="48">
        <v>6</v>
      </c>
      <c r="AD72" s="14"/>
    </row>
    <row r="73" spans="1:30" s="15" customFormat="1" ht="22.5">
      <c r="A73" s="150"/>
      <c r="B73" s="3">
        <v>11</v>
      </c>
      <c r="C73" s="20" t="s">
        <v>90</v>
      </c>
      <c r="D73" s="8" t="s">
        <v>82</v>
      </c>
      <c r="E73" s="43" t="s">
        <v>169</v>
      </c>
      <c r="F73" s="28">
        <v>3</v>
      </c>
      <c r="G73" s="28">
        <v>0</v>
      </c>
      <c r="H73" s="28">
        <v>5</v>
      </c>
      <c r="I73" s="28">
        <v>2</v>
      </c>
      <c r="J73" s="28">
        <v>1</v>
      </c>
      <c r="K73" s="28">
        <v>6</v>
      </c>
      <c r="L73" s="28">
        <v>0</v>
      </c>
      <c r="M73" s="28">
        <v>8</v>
      </c>
      <c r="N73" s="28">
        <v>5</v>
      </c>
      <c r="O73" s="28">
        <v>0</v>
      </c>
      <c r="P73" s="28">
        <v>2</v>
      </c>
      <c r="Q73" s="28">
        <v>0</v>
      </c>
      <c r="R73" s="28">
        <v>4</v>
      </c>
      <c r="S73" s="28">
        <v>1</v>
      </c>
      <c r="T73" s="28">
        <v>2</v>
      </c>
      <c r="U73" s="43">
        <v>2</v>
      </c>
      <c r="V73" s="43">
        <v>0</v>
      </c>
      <c r="W73" s="76">
        <f t="shared" si="6"/>
        <v>41</v>
      </c>
      <c r="X73" s="43">
        <v>84</v>
      </c>
      <c r="Y73" s="55">
        <f t="shared" si="7"/>
        <v>41.976190476190474</v>
      </c>
      <c r="Z73" s="56"/>
      <c r="AB73" s="48">
        <v>6</v>
      </c>
      <c r="AD73" s="79"/>
    </row>
    <row r="74" spans="1:30" s="15" customFormat="1" ht="33.75">
      <c r="A74" s="149"/>
      <c r="B74" s="3">
        <v>7</v>
      </c>
      <c r="C74" s="20" t="s">
        <v>124</v>
      </c>
      <c r="D74" s="6" t="s">
        <v>54</v>
      </c>
      <c r="E74" s="43" t="s">
        <v>164</v>
      </c>
      <c r="F74" s="43">
        <v>3</v>
      </c>
      <c r="G74" s="43">
        <v>0</v>
      </c>
      <c r="H74" s="43">
        <v>5</v>
      </c>
      <c r="I74" s="43">
        <v>1</v>
      </c>
      <c r="J74" s="43">
        <v>1</v>
      </c>
      <c r="K74" s="43">
        <v>2</v>
      </c>
      <c r="L74" s="43">
        <v>3</v>
      </c>
      <c r="M74" s="43">
        <v>3</v>
      </c>
      <c r="N74" s="43">
        <v>5</v>
      </c>
      <c r="O74" s="43">
        <v>0</v>
      </c>
      <c r="P74" s="43">
        <v>0</v>
      </c>
      <c r="Q74" s="43">
        <v>5</v>
      </c>
      <c r="R74" s="43">
        <v>6</v>
      </c>
      <c r="S74" s="43">
        <v>1</v>
      </c>
      <c r="T74" s="43">
        <v>2</v>
      </c>
      <c r="U74" s="43">
        <v>4</v>
      </c>
      <c r="V74" s="43">
        <v>0</v>
      </c>
      <c r="W74" s="76">
        <f t="shared" si="6"/>
        <v>41</v>
      </c>
      <c r="X74" s="43">
        <v>84</v>
      </c>
      <c r="Y74" s="55">
        <f t="shared" si="7"/>
        <v>41.976190476190474</v>
      </c>
      <c r="Z74" s="56"/>
      <c r="AB74" s="48">
        <v>6</v>
      </c>
      <c r="AD74" s="79"/>
    </row>
    <row r="75" spans="1:30" s="15" customFormat="1" ht="14.25">
      <c r="A75" s="99">
        <f>RANK(Y75,$Y$5:$Y$95)</f>
        <v>71</v>
      </c>
      <c r="B75" s="3">
        <v>6</v>
      </c>
      <c r="C75" s="20" t="s">
        <v>89</v>
      </c>
      <c r="D75" s="7" t="s">
        <v>69</v>
      </c>
      <c r="E75" s="43">
        <v>19</v>
      </c>
      <c r="F75" s="43">
        <v>6</v>
      </c>
      <c r="G75" s="43">
        <v>0</v>
      </c>
      <c r="H75" s="43">
        <v>5</v>
      </c>
      <c r="I75" s="43">
        <v>2</v>
      </c>
      <c r="J75" s="43">
        <v>0</v>
      </c>
      <c r="K75" s="43">
        <v>6</v>
      </c>
      <c r="L75" s="43">
        <v>0</v>
      </c>
      <c r="M75" s="43">
        <v>0</v>
      </c>
      <c r="N75" s="43">
        <v>5</v>
      </c>
      <c r="O75" s="43">
        <v>2</v>
      </c>
      <c r="P75" s="43">
        <v>0</v>
      </c>
      <c r="Q75" s="43">
        <v>0</v>
      </c>
      <c r="R75" s="43">
        <v>0</v>
      </c>
      <c r="S75" s="43">
        <v>3</v>
      </c>
      <c r="T75" s="43">
        <v>2</v>
      </c>
      <c r="U75" s="43">
        <v>0</v>
      </c>
      <c r="V75" s="43">
        <v>0</v>
      </c>
      <c r="W75" s="76">
        <f t="shared" si="6"/>
        <v>31</v>
      </c>
      <c r="X75" s="43">
        <v>64</v>
      </c>
      <c r="Y75" s="55">
        <f t="shared" si="7"/>
        <v>41.65625</v>
      </c>
      <c r="Z75" s="59" t="s">
        <v>150</v>
      </c>
      <c r="AB75" s="48">
        <v>0</v>
      </c>
      <c r="AD75" s="14"/>
    </row>
    <row r="76" spans="1:30" s="15" customFormat="1" ht="12.75">
      <c r="A76" s="99">
        <f>RANK(Y76,$Y$5:$Y$95)</f>
        <v>72</v>
      </c>
      <c r="B76" s="3">
        <v>6</v>
      </c>
      <c r="C76" s="20" t="s">
        <v>70</v>
      </c>
      <c r="D76" s="7" t="s">
        <v>69</v>
      </c>
      <c r="E76" s="43" t="s">
        <v>165</v>
      </c>
      <c r="F76" s="43">
        <v>2</v>
      </c>
      <c r="G76" s="43">
        <v>0</v>
      </c>
      <c r="H76" s="43">
        <v>5</v>
      </c>
      <c r="I76" s="43">
        <v>2</v>
      </c>
      <c r="J76" s="43">
        <v>0</v>
      </c>
      <c r="K76" s="43">
        <v>6</v>
      </c>
      <c r="L76" s="43">
        <v>0</v>
      </c>
      <c r="M76" s="43">
        <v>5</v>
      </c>
      <c r="N76" s="43">
        <v>5</v>
      </c>
      <c r="O76" s="43">
        <v>1</v>
      </c>
      <c r="P76" s="43">
        <v>0</v>
      </c>
      <c r="Q76" s="43">
        <v>0</v>
      </c>
      <c r="R76" s="43">
        <v>4</v>
      </c>
      <c r="S76" s="43">
        <v>3</v>
      </c>
      <c r="T76" s="43">
        <v>2</v>
      </c>
      <c r="U76" s="43">
        <v>0</v>
      </c>
      <c r="V76" s="43">
        <v>0</v>
      </c>
      <c r="W76" s="76">
        <f t="shared" si="6"/>
        <v>35</v>
      </c>
      <c r="X76" s="43">
        <v>73</v>
      </c>
      <c r="Y76" s="55">
        <f t="shared" si="7"/>
        <v>41.23287671232877</v>
      </c>
      <c r="Z76" s="56"/>
      <c r="AB76" s="48">
        <v>6</v>
      </c>
      <c r="AD76" s="14"/>
    </row>
    <row r="77" spans="1:30" s="15" customFormat="1" ht="12.75">
      <c r="A77" s="148" t="s">
        <v>196</v>
      </c>
      <c r="B77" s="3">
        <v>8</v>
      </c>
      <c r="C77" s="20" t="s">
        <v>7</v>
      </c>
      <c r="D77" s="7" t="s">
        <v>55</v>
      </c>
      <c r="E77" s="43" t="s">
        <v>164</v>
      </c>
      <c r="F77" s="43">
        <v>3</v>
      </c>
      <c r="G77" s="43">
        <v>0</v>
      </c>
      <c r="H77" s="43">
        <v>5</v>
      </c>
      <c r="I77" s="43">
        <v>2</v>
      </c>
      <c r="J77" s="43">
        <v>1</v>
      </c>
      <c r="K77" s="43">
        <v>6</v>
      </c>
      <c r="L77" s="43">
        <v>6</v>
      </c>
      <c r="M77" s="43">
        <v>3</v>
      </c>
      <c r="N77" s="43">
        <v>5</v>
      </c>
      <c r="O77" s="43">
        <v>3</v>
      </c>
      <c r="P77" s="43">
        <v>0</v>
      </c>
      <c r="Q77" s="43">
        <v>0</v>
      </c>
      <c r="R77" s="43">
        <v>4</v>
      </c>
      <c r="S77" s="43">
        <v>1</v>
      </c>
      <c r="T77" s="43">
        <v>3</v>
      </c>
      <c r="U77" s="43">
        <v>4</v>
      </c>
      <c r="V77" s="43">
        <v>-6</v>
      </c>
      <c r="W77" s="76">
        <f t="shared" si="6"/>
        <v>40</v>
      </c>
      <c r="X77" s="43">
        <v>84</v>
      </c>
      <c r="Y77" s="55">
        <f t="shared" si="7"/>
        <v>40.95238095238095</v>
      </c>
      <c r="Z77" s="56"/>
      <c r="AB77" s="48">
        <v>6</v>
      </c>
      <c r="AD77" s="14"/>
    </row>
    <row r="78" spans="1:30" s="15" customFormat="1" ht="33.75">
      <c r="A78" s="149"/>
      <c r="B78" s="3">
        <v>9</v>
      </c>
      <c r="C78" s="20" t="s">
        <v>119</v>
      </c>
      <c r="D78" s="7" t="s">
        <v>63</v>
      </c>
      <c r="E78" s="43" t="s">
        <v>164</v>
      </c>
      <c r="F78" s="43">
        <v>3</v>
      </c>
      <c r="G78" s="43">
        <v>0</v>
      </c>
      <c r="H78" s="43">
        <v>5</v>
      </c>
      <c r="I78" s="43">
        <v>2</v>
      </c>
      <c r="J78" s="43">
        <v>1</v>
      </c>
      <c r="K78" s="43">
        <v>6</v>
      </c>
      <c r="L78" s="43">
        <v>0</v>
      </c>
      <c r="M78" s="43">
        <v>3</v>
      </c>
      <c r="N78" s="43">
        <v>5</v>
      </c>
      <c r="O78" s="43">
        <v>0</v>
      </c>
      <c r="P78" s="43">
        <v>0</v>
      </c>
      <c r="Q78" s="43">
        <v>5</v>
      </c>
      <c r="R78" s="43">
        <v>6</v>
      </c>
      <c r="S78" s="43">
        <v>3</v>
      </c>
      <c r="T78" s="43">
        <v>2</v>
      </c>
      <c r="U78" s="43">
        <v>2</v>
      </c>
      <c r="V78" s="43">
        <v>-3</v>
      </c>
      <c r="W78" s="76">
        <f t="shared" si="6"/>
        <v>40</v>
      </c>
      <c r="X78" s="43">
        <v>84</v>
      </c>
      <c r="Y78" s="55">
        <f t="shared" si="7"/>
        <v>40.95238095238095</v>
      </c>
      <c r="Z78" s="56"/>
      <c r="AB78" s="48">
        <v>6</v>
      </c>
      <c r="AD78" s="14"/>
    </row>
    <row r="79" spans="1:30" s="15" customFormat="1" ht="22.5">
      <c r="A79" s="99">
        <f>RANK(Y79,$Y$5:$Y$95)</f>
        <v>75</v>
      </c>
      <c r="B79" s="3">
        <v>12</v>
      </c>
      <c r="C79" s="20" t="s">
        <v>79</v>
      </c>
      <c r="D79" s="7" t="s">
        <v>56</v>
      </c>
      <c r="E79" s="43">
        <v>18</v>
      </c>
      <c r="F79" s="43">
        <v>3</v>
      </c>
      <c r="G79" s="43">
        <v>0</v>
      </c>
      <c r="H79" s="43">
        <v>5</v>
      </c>
      <c r="I79" s="43">
        <v>2</v>
      </c>
      <c r="J79" s="43">
        <v>0</v>
      </c>
      <c r="K79" s="43">
        <v>6</v>
      </c>
      <c r="L79" s="43">
        <v>0</v>
      </c>
      <c r="M79" s="43">
        <v>3</v>
      </c>
      <c r="N79" s="43">
        <v>5</v>
      </c>
      <c r="O79" s="43">
        <v>0</v>
      </c>
      <c r="P79" s="43">
        <v>0</v>
      </c>
      <c r="Q79" s="43">
        <v>5</v>
      </c>
      <c r="R79" s="43">
        <v>0</v>
      </c>
      <c r="S79" s="43">
        <v>1</v>
      </c>
      <c r="T79" s="43">
        <v>2</v>
      </c>
      <c r="U79" s="43">
        <v>0</v>
      </c>
      <c r="V79" s="43">
        <v>0</v>
      </c>
      <c r="W79" s="76">
        <f t="shared" si="6"/>
        <v>32</v>
      </c>
      <c r="X79" s="43">
        <v>68</v>
      </c>
      <c r="Y79" s="55">
        <f t="shared" si="7"/>
        <v>40.470588235294116</v>
      </c>
      <c r="Z79" s="56"/>
      <c r="AB79" s="48">
        <v>6</v>
      </c>
      <c r="AD79" s="14"/>
    </row>
    <row r="80" spans="1:28" s="14" customFormat="1" ht="12.75">
      <c r="A80" s="99">
        <f>RANK(Y80,$Y$5:$Y$95)</f>
        <v>76</v>
      </c>
      <c r="B80" s="3">
        <v>6</v>
      </c>
      <c r="C80" s="20" t="s">
        <v>42</v>
      </c>
      <c r="D80" s="7" t="s">
        <v>69</v>
      </c>
      <c r="E80" s="43" t="s">
        <v>164</v>
      </c>
      <c r="F80" s="43">
        <v>6</v>
      </c>
      <c r="G80" s="43">
        <v>0</v>
      </c>
      <c r="H80" s="43">
        <v>5</v>
      </c>
      <c r="I80" s="43">
        <v>1</v>
      </c>
      <c r="J80" s="43">
        <v>1</v>
      </c>
      <c r="K80" s="43">
        <v>6</v>
      </c>
      <c r="L80" s="43">
        <v>0</v>
      </c>
      <c r="M80" s="43">
        <v>8</v>
      </c>
      <c r="N80" s="43">
        <v>5</v>
      </c>
      <c r="O80" s="43">
        <v>0</v>
      </c>
      <c r="P80" s="43">
        <v>0</v>
      </c>
      <c r="Q80" s="43">
        <v>0</v>
      </c>
      <c r="R80" s="43">
        <v>0</v>
      </c>
      <c r="S80" s="43">
        <v>1</v>
      </c>
      <c r="T80" s="43">
        <v>2</v>
      </c>
      <c r="U80" s="43">
        <v>4</v>
      </c>
      <c r="V80" s="43">
        <v>0</v>
      </c>
      <c r="W80" s="76">
        <f t="shared" si="6"/>
        <v>39</v>
      </c>
      <c r="X80" s="43">
        <v>84</v>
      </c>
      <c r="Y80" s="55">
        <f t="shared" si="7"/>
        <v>39.92857142857142</v>
      </c>
      <c r="Z80" s="56"/>
      <c r="AB80" s="48">
        <v>4</v>
      </c>
    </row>
    <row r="81" spans="1:30" s="15" customFormat="1" ht="12.75">
      <c r="A81" s="99">
        <f>RANK(Y81,$Y$5:$Y$95)</f>
        <v>77</v>
      </c>
      <c r="B81" s="3">
        <v>3</v>
      </c>
      <c r="C81" s="20" t="s">
        <v>60</v>
      </c>
      <c r="D81" s="7" t="s">
        <v>59</v>
      </c>
      <c r="E81" s="43">
        <v>18</v>
      </c>
      <c r="F81" s="43">
        <v>5</v>
      </c>
      <c r="G81" s="43">
        <v>0</v>
      </c>
      <c r="H81" s="43">
        <v>5</v>
      </c>
      <c r="I81" s="43">
        <v>2</v>
      </c>
      <c r="J81" s="43">
        <v>0</v>
      </c>
      <c r="K81" s="43">
        <v>6</v>
      </c>
      <c r="L81" s="43">
        <v>0</v>
      </c>
      <c r="M81" s="43">
        <v>1</v>
      </c>
      <c r="N81" s="43">
        <v>5</v>
      </c>
      <c r="O81" s="43">
        <v>0</v>
      </c>
      <c r="P81" s="43">
        <v>0</v>
      </c>
      <c r="Q81" s="43">
        <v>0</v>
      </c>
      <c r="R81" s="43">
        <v>4</v>
      </c>
      <c r="S81" s="43">
        <v>1</v>
      </c>
      <c r="T81" s="43">
        <v>2</v>
      </c>
      <c r="U81" s="43">
        <v>0</v>
      </c>
      <c r="V81" s="43">
        <v>0</v>
      </c>
      <c r="W81" s="76">
        <f t="shared" si="6"/>
        <v>31</v>
      </c>
      <c r="X81" s="43">
        <v>68</v>
      </c>
      <c r="Y81" s="55">
        <f t="shared" si="7"/>
        <v>39.205882352941174</v>
      </c>
      <c r="Z81" s="56"/>
      <c r="AB81" s="48">
        <v>6</v>
      </c>
      <c r="AD81" s="14"/>
    </row>
    <row r="82" spans="1:30" s="15" customFormat="1" ht="22.5">
      <c r="A82" s="99">
        <f>RANK(Y82,$Y$5:$Y$95)</f>
        <v>78</v>
      </c>
      <c r="B82" s="3">
        <v>9</v>
      </c>
      <c r="C82" s="20" t="s">
        <v>160</v>
      </c>
      <c r="D82" s="7"/>
      <c r="E82" s="43" t="s">
        <v>164</v>
      </c>
      <c r="F82" s="43">
        <v>3</v>
      </c>
      <c r="G82" s="43">
        <v>0</v>
      </c>
      <c r="H82" s="43">
        <v>5</v>
      </c>
      <c r="I82" s="43">
        <v>2</v>
      </c>
      <c r="J82" s="43">
        <v>1</v>
      </c>
      <c r="K82" s="43">
        <v>6</v>
      </c>
      <c r="L82" s="43">
        <v>0</v>
      </c>
      <c r="M82" s="43">
        <v>3</v>
      </c>
      <c r="N82" s="43">
        <v>5</v>
      </c>
      <c r="O82" s="43">
        <v>0</v>
      </c>
      <c r="P82" s="43">
        <v>0</v>
      </c>
      <c r="Q82" s="43">
        <v>0</v>
      </c>
      <c r="R82" s="43">
        <v>6</v>
      </c>
      <c r="S82" s="43">
        <v>3</v>
      </c>
      <c r="T82" s="43">
        <v>2</v>
      </c>
      <c r="U82" s="43">
        <v>2</v>
      </c>
      <c r="V82" s="43">
        <v>0</v>
      </c>
      <c r="W82" s="76">
        <f t="shared" si="6"/>
        <v>38</v>
      </c>
      <c r="X82" s="43">
        <v>84</v>
      </c>
      <c r="Y82" s="55">
        <f t="shared" si="7"/>
        <v>38.9047619047619</v>
      </c>
      <c r="Z82" s="56"/>
      <c r="AB82" s="48">
        <v>2</v>
      </c>
      <c r="AD82" s="14"/>
    </row>
    <row r="83" spans="1:30" s="15" customFormat="1" ht="22.5">
      <c r="A83" s="99">
        <f>RANK(Y83,$Y$5:$Y$95)</f>
        <v>79</v>
      </c>
      <c r="B83" s="3">
        <v>10</v>
      </c>
      <c r="C83" s="20" t="s">
        <v>68</v>
      </c>
      <c r="D83" s="8" t="s">
        <v>82</v>
      </c>
      <c r="E83" s="28" t="s">
        <v>164</v>
      </c>
      <c r="F83" s="28">
        <v>3</v>
      </c>
      <c r="G83" s="28">
        <v>0</v>
      </c>
      <c r="H83" s="28">
        <v>5</v>
      </c>
      <c r="I83" s="28">
        <v>2</v>
      </c>
      <c r="J83" s="28">
        <v>1</v>
      </c>
      <c r="K83" s="28">
        <v>4</v>
      </c>
      <c r="L83" s="28">
        <v>0</v>
      </c>
      <c r="M83" s="28">
        <v>8</v>
      </c>
      <c r="N83" s="28">
        <v>5</v>
      </c>
      <c r="O83" s="28">
        <v>2</v>
      </c>
      <c r="P83" s="28">
        <v>0</v>
      </c>
      <c r="Q83" s="28">
        <v>0</v>
      </c>
      <c r="R83" s="28">
        <v>2</v>
      </c>
      <c r="S83" s="28">
        <v>1</v>
      </c>
      <c r="T83" s="28">
        <v>0</v>
      </c>
      <c r="U83" s="43">
        <v>4</v>
      </c>
      <c r="V83" s="43">
        <v>0</v>
      </c>
      <c r="W83" s="76">
        <f t="shared" si="6"/>
        <v>37</v>
      </c>
      <c r="X83" s="28">
        <v>84</v>
      </c>
      <c r="Y83" s="55">
        <f t="shared" si="7"/>
        <v>37.88095238095238</v>
      </c>
      <c r="Z83" s="56"/>
      <c r="AB83" s="48">
        <v>6</v>
      </c>
      <c r="AD83" s="14"/>
    </row>
    <row r="84" spans="1:30" s="15" customFormat="1" ht="12.75">
      <c r="A84" s="148" t="s">
        <v>197</v>
      </c>
      <c r="B84" s="3">
        <v>6</v>
      </c>
      <c r="C84" s="20" t="s">
        <v>87</v>
      </c>
      <c r="D84" s="7" t="s">
        <v>69</v>
      </c>
      <c r="E84" s="43" t="s">
        <v>165</v>
      </c>
      <c r="F84" s="43">
        <v>0</v>
      </c>
      <c r="G84" s="43">
        <v>0</v>
      </c>
      <c r="H84" s="43">
        <v>1</v>
      </c>
      <c r="I84" s="43">
        <v>1</v>
      </c>
      <c r="J84" s="43">
        <v>1</v>
      </c>
      <c r="K84" s="43">
        <v>4</v>
      </c>
      <c r="L84" s="43">
        <v>0</v>
      </c>
      <c r="M84" s="43">
        <v>5</v>
      </c>
      <c r="N84" s="43">
        <v>5</v>
      </c>
      <c r="O84" s="43">
        <v>2</v>
      </c>
      <c r="P84" s="43">
        <v>0</v>
      </c>
      <c r="Q84" s="43">
        <v>5</v>
      </c>
      <c r="R84" s="43">
        <v>6</v>
      </c>
      <c r="S84" s="43">
        <v>1</v>
      </c>
      <c r="T84" s="43">
        <v>0</v>
      </c>
      <c r="U84" s="43">
        <v>0</v>
      </c>
      <c r="V84" s="43">
        <v>0</v>
      </c>
      <c r="W84" s="76">
        <f t="shared" si="6"/>
        <v>31</v>
      </c>
      <c r="X84" s="43">
        <v>73</v>
      </c>
      <c r="Y84" s="55">
        <f t="shared" si="7"/>
        <v>36.52054794520548</v>
      </c>
      <c r="Z84" s="56"/>
      <c r="AB84" s="48">
        <v>6</v>
      </c>
      <c r="AD84" s="14"/>
    </row>
    <row r="85" spans="1:30" s="15" customFormat="1" ht="12.75">
      <c r="A85" s="149"/>
      <c r="B85" s="3">
        <v>13</v>
      </c>
      <c r="C85" s="20" t="s">
        <v>58</v>
      </c>
      <c r="D85" s="7" t="s">
        <v>56</v>
      </c>
      <c r="E85" s="43" t="s">
        <v>165</v>
      </c>
      <c r="F85" s="43">
        <v>5</v>
      </c>
      <c r="G85" s="43">
        <v>0</v>
      </c>
      <c r="H85" s="43">
        <v>5</v>
      </c>
      <c r="I85" s="43">
        <v>2</v>
      </c>
      <c r="J85" s="43">
        <v>0</v>
      </c>
      <c r="K85" s="43">
        <v>4</v>
      </c>
      <c r="L85" s="43">
        <v>3</v>
      </c>
      <c r="M85" s="43">
        <v>0</v>
      </c>
      <c r="N85" s="43">
        <v>5</v>
      </c>
      <c r="O85" s="43">
        <v>0</v>
      </c>
      <c r="P85" s="43">
        <v>0</v>
      </c>
      <c r="Q85" s="43">
        <v>5</v>
      </c>
      <c r="R85" s="43">
        <v>6</v>
      </c>
      <c r="S85" s="43">
        <v>3</v>
      </c>
      <c r="T85" s="43">
        <v>2</v>
      </c>
      <c r="U85" s="43">
        <v>0</v>
      </c>
      <c r="V85" s="43">
        <v>-9</v>
      </c>
      <c r="W85" s="76">
        <f t="shared" si="6"/>
        <v>31</v>
      </c>
      <c r="X85" s="43">
        <v>73</v>
      </c>
      <c r="Y85" s="55">
        <f t="shared" si="7"/>
        <v>36.52054794520548</v>
      </c>
      <c r="Z85" s="56"/>
      <c r="AB85" s="48">
        <v>6</v>
      </c>
      <c r="AD85" s="14"/>
    </row>
    <row r="86" spans="1:30" s="15" customFormat="1" ht="12.75">
      <c r="A86" s="99">
        <f aca="true" t="shared" si="8" ref="A86:A95">RANK(Y86,$Y$5:$Y$95)</f>
        <v>82</v>
      </c>
      <c r="B86" s="3">
        <v>8</v>
      </c>
      <c r="C86" s="20" t="s">
        <v>8</v>
      </c>
      <c r="D86" s="7" t="s">
        <v>55</v>
      </c>
      <c r="E86" s="43" t="s">
        <v>164</v>
      </c>
      <c r="F86" s="43">
        <v>0</v>
      </c>
      <c r="G86" s="43">
        <v>0</v>
      </c>
      <c r="H86" s="43">
        <v>5</v>
      </c>
      <c r="I86" s="43">
        <v>2</v>
      </c>
      <c r="J86" s="43">
        <v>1</v>
      </c>
      <c r="K86" s="43">
        <v>6</v>
      </c>
      <c r="L86" s="43">
        <v>6</v>
      </c>
      <c r="M86" s="43">
        <v>3</v>
      </c>
      <c r="N86" s="43">
        <v>5</v>
      </c>
      <c r="O86" s="43">
        <v>0</v>
      </c>
      <c r="P86" s="43">
        <v>0</v>
      </c>
      <c r="Q86" s="43">
        <v>0</v>
      </c>
      <c r="R86" s="43">
        <v>2</v>
      </c>
      <c r="S86" s="43">
        <v>3</v>
      </c>
      <c r="T86" s="43">
        <v>2</v>
      </c>
      <c r="U86" s="43">
        <v>4</v>
      </c>
      <c r="V86" s="43">
        <v>-6</v>
      </c>
      <c r="W86" s="76">
        <f t="shared" si="6"/>
        <v>33</v>
      </c>
      <c r="X86" s="43">
        <v>84</v>
      </c>
      <c r="Y86" s="55">
        <f t="shared" si="7"/>
        <v>33.785714285714285</v>
      </c>
      <c r="Z86" s="56"/>
      <c r="AB86" s="48">
        <v>4</v>
      </c>
      <c r="AD86" s="14"/>
    </row>
    <row r="87" spans="1:30" s="15" customFormat="1" ht="22.5">
      <c r="A87" s="99">
        <f t="shared" si="8"/>
        <v>83</v>
      </c>
      <c r="B87" s="3">
        <v>8</v>
      </c>
      <c r="C87" s="20" t="s">
        <v>9</v>
      </c>
      <c r="D87" s="7" t="s">
        <v>55</v>
      </c>
      <c r="E87" s="43" t="s">
        <v>164</v>
      </c>
      <c r="F87" s="43">
        <v>2</v>
      </c>
      <c r="G87" s="43">
        <v>0</v>
      </c>
      <c r="H87" s="43">
        <v>5</v>
      </c>
      <c r="I87" s="43">
        <v>2</v>
      </c>
      <c r="J87" s="43">
        <v>1</v>
      </c>
      <c r="K87" s="43">
        <v>6</v>
      </c>
      <c r="L87" s="43">
        <v>0</v>
      </c>
      <c r="M87" s="43">
        <v>3</v>
      </c>
      <c r="N87" s="43">
        <v>5</v>
      </c>
      <c r="O87" s="43">
        <v>1</v>
      </c>
      <c r="P87" s="43">
        <v>0</v>
      </c>
      <c r="Q87" s="43">
        <v>0</v>
      </c>
      <c r="R87" s="43">
        <v>4</v>
      </c>
      <c r="S87" s="43">
        <v>3</v>
      </c>
      <c r="T87" s="43">
        <v>2</v>
      </c>
      <c r="U87" s="43">
        <v>4</v>
      </c>
      <c r="V87" s="43">
        <v>-6</v>
      </c>
      <c r="W87" s="76">
        <f t="shared" si="6"/>
        <v>32</v>
      </c>
      <c r="X87" s="43">
        <v>84</v>
      </c>
      <c r="Y87" s="55">
        <f t="shared" si="7"/>
        <v>32.76190476190476</v>
      </c>
      <c r="Z87" s="56"/>
      <c r="AB87" s="48">
        <v>0</v>
      </c>
      <c r="AD87" s="14"/>
    </row>
    <row r="88" spans="1:30" s="15" customFormat="1" ht="33.75">
      <c r="A88" s="99">
        <f t="shared" si="8"/>
        <v>84</v>
      </c>
      <c r="B88" s="3">
        <v>13</v>
      </c>
      <c r="C88" s="20" t="s">
        <v>78</v>
      </c>
      <c r="D88" s="7" t="s">
        <v>56</v>
      </c>
      <c r="E88" s="43" t="s">
        <v>171</v>
      </c>
      <c r="F88" s="43">
        <v>2</v>
      </c>
      <c r="G88" s="43">
        <v>0</v>
      </c>
      <c r="H88" s="43">
        <v>5</v>
      </c>
      <c r="I88" s="43">
        <v>2</v>
      </c>
      <c r="J88" s="43">
        <v>0</v>
      </c>
      <c r="K88" s="43">
        <v>6</v>
      </c>
      <c r="L88" s="43">
        <v>0</v>
      </c>
      <c r="M88" s="43">
        <v>3</v>
      </c>
      <c r="N88" s="43">
        <v>5</v>
      </c>
      <c r="O88" s="43">
        <v>3</v>
      </c>
      <c r="P88" s="43">
        <v>0</v>
      </c>
      <c r="Q88" s="43">
        <v>0</v>
      </c>
      <c r="R88" s="43">
        <v>4</v>
      </c>
      <c r="S88" s="43">
        <v>3</v>
      </c>
      <c r="T88" s="43">
        <v>2</v>
      </c>
      <c r="U88" s="43">
        <v>2</v>
      </c>
      <c r="V88" s="43">
        <v>-6</v>
      </c>
      <c r="W88" s="76">
        <f t="shared" si="6"/>
        <v>31</v>
      </c>
      <c r="X88" s="43">
        <v>82</v>
      </c>
      <c r="Y88" s="55">
        <f t="shared" si="7"/>
        <v>32.51219512195122</v>
      </c>
      <c r="Z88" s="56"/>
      <c r="AB88" s="48">
        <v>6</v>
      </c>
      <c r="AD88" s="14"/>
    </row>
    <row r="89" spans="1:30" s="15" customFormat="1" ht="12.75">
      <c r="A89" s="99">
        <f t="shared" si="8"/>
        <v>85</v>
      </c>
      <c r="B89" s="3">
        <v>6</v>
      </c>
      <c r="C89" s="20" t="s">
        <v>37</v>
      </c>
      <c r="D89" s="7" t="s">
        <v>69</v>
      </c>
      <c r="E89" s="43" t="s">
        <v>163</v>
      </c>
      <c r="F89" s="43">
        <v>0</v>
      </c>
      <c r="G89" s="43">
        <v>0</v>
      </c>
      <c r="H89" s="43">
        <v>5</v>
      </c>
      <c r="I89" s="43">
        <v>1</v>
      </c>
      <c r="J89" s="43">
        <v>2</v>
      </c>
      <c r="K89" s="43">
        <v>4</v>
      </c>
      <c r="L89" s="43">
        <v>0</v>
      </c>
      <c r="M89" s="43">
        <v>8</v>
      </c>
      <c r="N89" s="43">
        <v>5</v>
      </c>
      <c r="O89" s="43">
        <v>0</v>
      </c>
      <c r="P89" s="43">
        <v>0</v>
      </c>
      <c r="Q89" s="43">
        <v>0</v>
      </c>
      <c r="R89" s="43">
        <v>6</v>
      </c>
      <c r="S89" s="43">
        <v>3</v>
      </c>
      <c r="T89" s="43">
        <v>2</v>
      </c>
      <c r="U89" s="43">
        <v>4</v>
      </c>
      <c r="V89" s="43">
        <v>-9</v>
      </c>
      <c r="W89" s="76">
        <f t="shared" si="6"/>
        <v>31</v>
      </c>
      <c r="X89" s="43">
        <v>84</v>
      </c>
      <c r="Y89" s="55">
        <f t="shared" si="7"/>
        <v>31.738095238095234</v>
      </c>
      <c r="Z89" s="56"/>
      <c r="AB89" s="48">
        <v>6</v>
      </c>
      <c r="AD89" s="14"/>
    </row>
    <row r="90" spans="1:28" ht="22.5">
      <c r="A90" s="99">
        <f t="shared" si="8"/>
        <v>86</v>
      </c>
      <c r="B90" s="3">
        <v>13</v>
      </c>
      <c r="C90" s="20" t="s">
        <v>57</v>
      </c>
      <c r="D90" s="7" t="s">
        <v>56</v>
      </c>
      <c r="E90" s="43" t="s">
        <v>164</v>
      </c>
      <c r="F90" s="43">
        <v>2</v>
      </c>
      <c r="G90" s="43">
        <v>0</v>
      </c>
      <c r="H90" s="43">
        <v>5</v>
      </c>
      <c r="I90" s="43">
        <v>2</v>
      </c>
      <c r="J90" s="43">
        <v>2</v>
      </c>
      <c r="K90" s="43">
        <v>6</v>
      </c>
      <c r="L90" s="43">
        <v>6</v>
      </c>
      <c r="M90" s="43">
        <v>3</v>
      </c>
      <c r="N90" s="43">
        <v>5</v>
      </c>
      <c r="O90" s="43">
        <v>0</v>
      </c>
      <c r="P90" s="43">
        <v>0</v>
      </c>
      <c r="Q90" s="43">
        <v>0</v>
      </c>
      <c r="R90" s="43">
        <v>6</v>
      </c>
      <c r="S90" s="43">
        <v>3</v>
      </c>
      <c r="T90" s="43">
        <v>2</v>
      </c>
      <c r="U90" s="43">
        <v>2</v>
      </c>
      <c r="V90" s="43">
        <v>-15</v>
      </c>
      <c r="W90" s="76">
        <f t="shared" si="6"/>
        <v>29</v>
      </c>
      <c r="X90" s="43">
        <v>84</v>
      </c>
      <c r="Y90" s="55">
        <f t="shared" si="7"/>
        <v>29.69047619047619</v>
      </c>
      <c r="Z90" s="56"/>
      <c r="AB90" s="48">
        <v>4</v>
      </c>
    </row>
    <row r="91" spans="1:30" ht="12.75">
      <c r="A91" s="99">
        <f t="shared" si="8"/>
        <v>87</v>
      </c>
      <c r="B91" s="43">
        <v>14</v>
      </c>
      <c r="C91" s="138" t="s">
        <v>182</v>
      </c>
      <c r="D91" s="7"/>
      <c r="E91" s="43"/>
      <c r="F91" s="43">
        <v>0</v>
      </c>
      <c r="G91" s="43">
        <v>0</v>
      </c>
      <c r="H91" s="43">
        <v>2</v>
      </c>
      <c r="I91" s="43">
        <v>1</v>
      </c>
      <c r="J91" s="43">
        <v>0</v>
      </c>
      <c r="K91" s="43">
        <v>4</v>
      </c>
      <c r="L91" s="43">
        <v>0</v>
      </c>
      <c r="M91" s="43">
        <v>8</v>
      </c>
      <c r="N91" s="43">
        <v>5</v>
      </c>
      <c r="O91" s="43">
        <v>0</v>
      </c>
      <c r="P91" s="43">
        <v>0</v>
      </c>
      <c r="Q91" s="43">
        <v>0</v>
      </c>
      <c r="R91" s="43">
        <v>4</v>
      </c>
      <c r="S91" s="43">
        <v>3</v>
      </c>
      <c r="T91" s="43">
        <v>0</v>
      </c>
      <c r="U91" s="43">
        <v>4</v>
      </c>
      <c r="V91" s="43">
        <v>-3</v>
      </c>
      <c r="W91" s="76">
        <f t="shared" si="6"/>
        <v>28</v>
      </c>
      <c r="X91" s="43">
        <v>84</v>
      </c>
      <c r="Y91" s="55">
        <f t="shared" si="7"/>
        <v>28.666666666666664</v>
      </c>
      <c r="AC91" s="48"/>
      <c r="AD91" s="2"/>
    </row>
    <row r="92" spans="1:30" s="15" customFormat="1" ht="12.75">
      <c r="A92" s="99">
        <f t="shared" si="8"/>
        <v>88</v>
      </c>
      <c r="B92" s="3">
        <v>9</v>
      </c>
      <c r="C92" s="20" t="s">
        <v>21</v>
      </c>
      <c r="D92" s="7" t="s">
        <v>63</v>
      </c>
      <c r="E92" s="43" t="s">
        <v>164</v>
      </c>
      <c r="F92" s="43">
        <v>3</v>
      </c>
      <c r="G92" s="43">
        <v>0</v>
      </c>
      <c r="H92" s="43">
        <v>5</v>
      </c>
      <c r="I92" s="43">
        <v>2</v>
      </c>
      <c r="J92" s="43">
        <v>1</v>
      </c>
      <c r="K92" s="43">
        <v>6</v>
      </c>
      <c r="L92" s="43">
        <v>0</v>
      </c>
      <c r="M92" s="43">
        <v>3</v>
      </c>
      <c r="N92" s="43">
        <v>5</v>
      </c>
      <c r="O92" s="43">
        <v>0</v>
      </c>
      <c r="P92" s="43">
        <v>0</v>
      </c>
      <c r="Q92" s="43">
        <v>0</v>
      </c>
      <c r="R92" s="43">
        <v>0</v>
      </c>
      <c r="S92" s="43">
        <v>3</v>
      </c>
      <c r="T92" s="43">
        <v>2</v>
      </c>
      <c r="U92" s="43">
        <v>2</v>
      </c>
      <c r="V92" s="43">
        <v>-6</v>
      </c>
      <c r="W92" s="76">
        <f t="shared" si="6"/>
        <v>26</v>
      </c>
      <c r="X92" s="43">
        <v>84</v>
      </c>
      <c r="Y92" s="55">
        <f t="shared" si="7"/>
        <v>26.619047619047617</v>
      </c>
      <c r="Z92" s="56"/>
      <c r="AB92" s="48">
        <v>6</v>
      </c>
      <c r="AD92" s="14"/>
    </row>
    <row r="93" spans="1:30" s="15" customFormat="1" ht="22.5">
      <c r="A93" s="99">
        <f t="shared" si="8"/>
        <v>89</v>
      </c>
      <c r="B93" s="3">
        <v>6</v>
      </c>
      <c r="C93" s="20" t="s">
        <v>183</v>
      </c>
      <c r="D93" s="7" t="s">
        <v>69</v>
      </c>
      <c r="E93" s="43">
        <v>18</v>
      </c>
      <c r="F93" s="43">
        <v>0</v>
      </c>
      <c r="G93" s="43">
        <v>0</v>
      </c>
      <c r="H93" s="43">
        <v>2</v>
      </c>
      <c r="I93" s="43">
        <v>2</v>
      </c>
      <c r="J93" s="43">
        <v>0</v>
      </c>
      <c r="K93" s="43">
        <v>6</v>
      </c>
      <c r="L93" s="43">
        <v>2</v>
      </c>
      <c r="M93" s="43">
        <v>1</v>
      </c>
      <c r="N93" s="43">
        <v>5</v>
      </c>
      <c r="O93" s="43">
        <v>1</v>
      </c>
      <c r="P93" s="43">
        <v>0</v>
      </c>
      <c r="Q93" s="43">
        <v>5</v>
      </c>
      <c r="R93" s="43">
        <v>2</v>
      </c>
      <c r="S93" s="43">
        <v>1</v>
      </c>
      <c r="T93" s="43">
        <v>2</v>
      </c>
      <c r="U93" s="43">
        <v>0</v>
      </c>
      <c r="V93" s="43">
        <v>-9</v>
      </c>
      <c r="W93" s="76">
        <f t="shared" si="6"/>
        <v>20</v>
      </c>
      <c r="X93" s="43">
        <v>68</v>
      </c>
      <c r="Y93" s="55">
        <f t="shared" si="7"/>
        <v>25.294117647058822</v>
      </c>
      <c r="Z93" s="56"/>
      <c r="AB93" s="48">
        <v>6</v>
      </c>
      <c r="AD93" s="14"/>
    </row>
    <row r="94" spans="1:30" s="15" customFormat="1" ht="12.75">
      <c r="A94" s="99">
        <f t="shared" si="8"/>
        <v>90</v>
      </c>
      <c r="B94" s="3">
        <v>11</v>
      </c>
      <c r="C94" s="20" t="s">
        <v>65</v>
      </c>
      <c r="D94" s="8" t="s">
        <v>82</v>
      </c>
      <c r="E94" s="43" t="s">
        <v>165</v>
      </c>
      <c r="F94" s="28">
        <v>0</v>
      </c>
      <c r="G94" s="28">
        <v>0</v>
      </c>
      <c r="H94" s="28">
        <v>5</v>
      </c>
      <c r="I94" s="28">
        <v>2</v>
      </c>
      <c r="J94" s="28">
        <v>0</v>
      </c>
      <c r="K94" s="28">
        <v>6</v>
      </c>
      <c r="L94" s="28">
        <v>0</v>
      </c>
      <c r="M94" s="28">
        <v>0</v>
      </c>
      <c r="N94" s="28">
        <v>5</v>
      </c>
      <c r="O94" s="28">
        <v>0</v>
      </c>
      <c r="P94" s="28">
        <v>0</v>
      </c>
      <c r="Q94" s="28">
        <v>0</v>
      </c>
      <c r="R94" s="28">
        <v>0</v>
      </c>
      <c r="S94" s="28">
        <v>3</v>
      </c>
      <c r="T94" s="28">
        <v>0</v>
      </c>
      <c r="U94" s="43">
        <v>0</v>
      </c>
      <c r="V94" s="43">
        <v>0</v>
      </c>
      <c r="W94" s="76">
        <f t="shared" si="6"/>
        <v>21</v>
      </c>
      <c r="X94" s="43">
        <v>73</v>
      </c>
      <c r="Y94" s="55">
        <f t="shared" si="7"/>
        <v>24.73972602739726</v>
      </c>
      <c r="Z94" s="56"/>
      <c r="AB94" s="14">
        <v>4</v>
      </c>
      <c r="AD94" s="14"/>
    </row>
    <row r="95" spans="1:30" s="15" customFormat="1" ht="13.5" thickBot="1">
      <c r="A95" s="100">
        <f t="shared" si="8"/>
        <v>91</v>
      </c>
      <c r="B95" s="101">
        <v>13</v>
      </c>
      <c r="C95" s="91" t="s">
        <v>47</v>
      </c>
      <c r="D95" s="92" t="s">
        <v>56</v>
      </c>
      <c r="E95" s="93" t="s">
        <v>164</v>
      </c>
      <c r="F95" s="93">
        <v>0</v>
      </c>
      <c r="G95" s="93">
        <v>0</v>
      </c>
      <c r="H95" s="93">
        <v>5</v>
      </c>
      <c r="I95" s="93">
        <v>1</v>
      </c>
      <c r="J95" s="93">
        <v>1</v>
      </c>
      <c r="K95" s="93">
        <v>2</v>
      </c>
      <c r="L95" s="93">
        <v>4</v>
      </c>
      <c r="M95" s="93">
        <v>0</v>
      </c>
      <c r="N95" s="93">
        <v>5</v>
      </c>
      <c r="O95" s="93">
        <v>0</v>
      </c>
      <c r="P95" s="93">
        <v>0</v>
      </c>
      <c r="Q95" s="93">
        <v>0</v>
      </c>
      <c r="R95" s="93">
        <v>0</v>
      </c>
      <c r="S95" s="93">
        <v>3</v>
      </c>
      <c r="T95" s="93">
        <v>2</v>
      </c>
      <c r="U95" s="93">
        <v>0</v>
      </c>
      <c r="V95" s="93">
        <v>-12</v>
      </c>
      <c r="W95" s="94">
        <f t="shared" si="6"/>
        <v>11</v>
      </c>
      <c r="X95" s="93">
        <v>84</v>
      </c>
      <c r="Y95" s="95">
        <f t="shared" si="7"/>
        <v>11.261904761904761</v>
      </c>
      <c r="Z95" s="56"/>
      <c r="AB95" s="48">
        <v>6</v>
      </c>
      <c r="AD95" s="14"/>
    </row>
    <row r="96" spans="4:5" ht="12.75">
      <c r="D96" s="10"/>
      <c r="E96" s="60"/>
    </row>
    <row r="97" spans="1:30" s="15" customFormat="1" ht="12.75">
      <c r="A97" s="103"/>
      <c r="B97" s="82">
        <v>6</v>
      </c>
      <c r="C97" s="20" t="s">
        <v>35</v>
      </c>
      <c r="D97" s="7" t="s">
        <v>69</v>
      </c>
      <c r="E97" s="60"/>
      <c r="F97" s="157" t="s">
        <v>181</v>
      </c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9"/>
      <c r="Z97" s="56"/>
      <c r="AB97" s="48">
        <v>2</v>
      </c>
      <c r="AD97" s="14"/>
    </row>
    <row r="98" spans="4:5" ht="12.75">
      <c r="D98" s="10"/>
      <c r="E98" s="60"/>
    </row>
    <row r="99" spans="4:5" ht="12.75">
      <c r="D99" s="10"/>
      <c r="E99" s="60"/>
    </row>
    <row r="100" spans="4:5" ht="12.75">
      <c r="D100" s="10"/>
      <c r="E100" s="60"/>
    </row>
    <row r="101" spans="4:5" ht="12.75">
      <c r="D101" s="10"/>
      <c r="E101" s="60"/>
    </row>
    <row r="102" spans="4:5" ht="12.75">
      <c r="D102" s="10"/>
      <c r="E102" s="60"/>
    </row>
    <row r="103" spans="4:5" ht="12.75">
      <c r="D103" s="10"/>
      <c r="E103" s="60"/>
    </row>
    <row r="104" spans="4:5" ht="12.75">
      <c r="D104" s="10"/>
      <c r="E104" s="60"/>
    </row>
    <row r="105" spans="4:5" ht="12.75">
      <c r="D105" s="10"/>
      <c r="E105" s="60"/>
    </row>
    <row r="106" spans="4:5" ht="12.75">
      <c r="D106" s="10"/>
      <c r="E106" s="60"/>
    </row>
    <row r="107" spans="4:5" ht="12.75">
      <c r="D107" s="10"/>
      <c r="E107" s="60"/>
    </row>
    <row r="108" spans="4:5" ht="12.75">
      <c r="D108" s="10"/>
      <c r="E108" s="60"/>
    </row>
    <row r="109" spans="4:5" ht="12.75">
      <c r="D109" s="10"/>
      <c r="E109" s="75"/>
    </row>
    <row r="110" spans="4:5" ht="12.75">
      <c r="D110" s="10"/>
      <c r="E110" s="75"/>
    </row>
    <row r="111" spans="4:5" ht="12.75">
      <c r="D111" s="10"/>
      <c r="E111" s="75"/>
    </row>
    <row r="112" spans="4:5" ht="12.75">
      <c r="D112" s="10"/>
      <c r="E112" s="75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</sheetData>
  <autoFilter ref="A4:AD4"/>
  <mergeCells count="19">
    <mergeCell ref="B1:Y1"/>
    <mergeCell ref="F97:Y97"/>
    <mergeCell ref="P3:R3"/>
    <mergeCell ref="I3:J3"/>
    <mergeCell ref="L3:M3"/>
    <mergeCell ref="B2:Y2"/>
    <mergeCell ref="A10:A11"/>
    <mergeCell ref="A23:A24"/>
    <mergeCell ref="A34:A37"/>
    <mergeCell ref="A41:A44"/>
    <mergeCell ref="A47:A50"/>
    <mergeCell ref="A52:A55"/>
    <mergeCell ref="A57:A58"/>
    <mergeCell ref="A59:A60"/>
    <mergeCell ref="A84:A85"/>
    <mergeCell ref="A61:A63"/>
    <mergeCell ref="A67:A69"/>
    <mergeCell ref="A70:A74"/>
    <mergeCell ref="A77:A78"/>
  </mergeCells>
  <printOptions horizontalCentered="1"/>
  <pageMargins left="0.2" right="0.1968503937007874" top="0.5118110236220472" bottom="0.4724409448818898" header="0.31496062992125984" footer="0.2755905511811024"/>
  <pageSetup horizontalDpi="300" verticalDpi="300" orientation="landscape" paperSize="9" scale="79" r:id="rId1"/>
  <headerFooter alignWithMargins="0">
    <oddHeader>&amp;R&amp;"Arial,Grassetto"&amp;14TABELLA   2 del 5 settembre 2005
</oddHead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88"/>
  <sheetViews>
    <sheetView tabSelected="1" view="pageBreakPreview" zoomScale="80" zoomScaleNormal="75" zoomScaleSheetLayoutView="80" workbookViewId="0" topLeftCell="A1">
      <pane ySplit="2" topLeftCell="BM82" activePane="bottomLeft" state="frozen"/>
      <selection pane="topLeft" activeCell="A1" sqref="A1"/>
      <selection pane="bottomLeft" activeCell="B83" sqref="B83"/>
    </sheetView>
  </sheetViews>
  <sheetFormatPr defaultColWidth="9.140625" defaultRowHeight="12.75"/>
  <cols>
    <col min="1" max="1" width="3.8515625" style="19" bestFit="1" customWidth="1"/>
    <col min="2" max="2" width="57.00390625" style="13" bestFit="1" customWidth="1"/>
    <col min="3" max="3" width="19.57421875" style="2" hidden="1" customWidth="1"/>
    <col min="4" max="4" width="21.140625" style="2" hidden="1" customWidth="1"/>
    <col min="5" max="5" width="16.7109375" style="2" hidden="1" customWidth="1"/>
    <col min="6" max="6" width="15.140625" style="2" hidden="1" customWidth="1"/>
    <col min="7" max="7" width="9.140625" style="0" hidden="1" customWidth="1"/>
    <col min="8" max="8" width="19.57421875" style="2" customWidth="1"/>
    <col min="9" max="9" width="21.140625" style="2" customWidth="1"/>
    <col min="10" max="10" width="26.8515625" style="2" customWidth="1"/>
    <col min="11" max="11" width="17.140625" style="2" bestFit="1" customWidth="1"/>
    <col min="12" max="12" width="15.421875" style="78" customWidth="1"/>
    <col min="13" max="16384" width="9.140625" style="2" customWidth="1"/>
  </cols>
  <sheetData>
    <row r="1" spans="1:254" ht="12.75">
      <c r="A1" s="163" t="s">
        <v>114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5" s="16" customFormat="1" ht="89.25" customHeight="1">
      <c r="A2" s="65" t="s">
        <v>159</v>
      </c>
      <c r="B2" s="5" t="s">
        <v>0</v>
      </c>
      <c r="C2" s="8" t="s">
        <v>113</v>
      </c>
      <c r="D2" s="8" t="s">
        <v>110</v>
      </c>
      <c r="E2" s="8" t="s">
        <v>111</v>
      </c>
      <c r="F2" s="8" t="s">
        <v>109</v>
      </c>
      <c r="H2" s="8" t="s">
        <v>157</v>
      </c>
      <c r="I2" s="8" t="s">
        <v>158</v>
      </c>
      <c r="J2" s="8" t="s">
        <v>111</v>
      </c>
      <c r="K2" s="32" t="s">
        <v>109</v>
      </c>
      <c r="L2" s="66" t="s">
        <v>137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ht="15">
      <c r="A3" s="18">
        <v>1</v>
      </c>
      <c r="B3" s="11" t="s">
        <v>91</v>
      </c>
      <c r="C3" s="21">
        <v>0</v>
      </c>
      <c r="D3" s="27" t="s">
        <v>125</v>
      </c>
      <c r="E3" s="28">
        <v>10</v>
      </c>
      <c r="F3" s="22">
        <v>0</v>
      </c>
      <c r="G3" s="67"/>
      <c r="H3" s="37" t="str">
        <f aca="true" t="shared" si="0" ref="H3:H32">IF(C3=0,"NO",IF(C3&lt;=2,C3,IF(C3&gt;2,"più di 2","CONTROLLO")))</f>
        <v>NO</v>
      </c>
      <c r="I3" s="38" t="s">
        <v>125</v>
      </c>
      <c r="J3" s="28">
        <v>10</v>
      </c>
      <c r="K3" s="39" t="str">
        <f aca="true" t="shared" si="1" ref="K3:K17">IF(F3=0,"NO",IF(F3&gt;0,"SI","CONTROLLO"))</f>
        <v>NO</v>
      </c>
      <c r="L3" s="68" t="s">
        <v>138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ht="15">
      <c r="A4" s="18">
        <v>2</v>
      </c>
      <c r="B4" s="11" t="s">
        <v>44</v>
      </c>
      <c r="C4" s="23">
        <v>2</v>
      </c>
      <c r="D4" s="27" t="s">
        <v>125</v>
      </c>
      <c r="E4" s="3">
        <v>16</v>
      </c>
      <c r="F4" s="22">
        <v>0</v>
      </c>
      <c r="G4" s="67"/>
      <c r="H4" s="37">
        <f t="shared" si="0"/>
        <v>2</v>
      </c>
      <c r="I4" s="38" t="s">
        <v>125</v>
      </c>
      <c r="J4" s="3">
        <v>16</v>
      </c>
      <c r="K4" s="39" t="str">
        <f t="shared" si="1"/>
        <v>NO</v>
      </c>
      <c r="L4" s="68" t="s">
        <v>140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ht="15">
      <c r="A5" s="18">
        <v>2</v>
      </c>
      <c r="B5" s="11" t="s">
        <v>74</v>
      </c>
      <c r="C5" s="23">
        <v>1</v>
      </c>
      <c r="D5" s="20" t="s">
        <v>126</v>
      </c>
      <c r="E5" s="3" t="s">
        <v>128</v>
      </c>
      <c r="F5" s="22">
        <v>0</v>
      </c>
      <c r="G5" s="67"/>
      <c r="H5" s="37">
        <f t="shared" si="0"/>
        <v>1</v>
      </c>
      <c r="I5" s="4" t="s">
        <v>126</v>
      </c>
      <c r="J5" s="3" t="s">
        <v>128</v>
      </c>
      <c r="K5" s="39" t="str">
        <f t="shared" si="1"/>
        <v>NO</v>
      </c>
      <c r="L5" s="68" t="s">
        <v>141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15">
      <c r="A6" s="18">
        <v>3</v>
      </c>
      <c r="B6" s="11" t="s">
        <v>60</v>
      </c>
      <c r="C6" s="21">
        <v>0</v>
      </c>
      <c r="D6" s="20" t="s">
        <v>127</v>
      </c>
      <c r="E6" s="3" t="s">
        <v>129</v>
      </c>
      <c r="F6" s="22">
        <v>0</v>
      </c>
      <c r="G6" s="67"/>
      <c r="H6" s="37" t="str">
        <f t="shared" si="0"/>
        <v>NO</v>
      </c>
      <c r="I6" s="4" t="s">
        <v>126</v>
      </c>
      <c r="J6" s="3" t="s">
        <v>129</v>
      </c>
      <c r="K6" s="39" t="str">
        <f t="shared" si="1"/>
        <v>NO</v>
      </c>
      <c r="L6" s="68" t="s">
        <v>141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15">
      <c r="A7" s="18">
        <v>3</v>
      </c>
      <c r="B7" s="11" t="s">
        <v>46</v>
      </c>
      <c r="C7" s="21">
        <v>0</v>
      </c>
      <c r="D7" s="27" t="s">
        <v>125</v>
      </c>
      <c r="E7" s="3">
        <v>12</v>
      </c>
      <c r="F7" s="22">
        <v>0</v>
      </c>
      <c r="G7" s="67"/>
      <c r="H7" s="37" t="str">
        <f t="shared" si="0"/>
        <v>NO</v>
      </c>
      <c r="I7" s="38" t="s">
        <v>125</v>
      </c>
      <c r="J7" s="3">
        <v>12</v>
      </c>
      <c r="K7" s="39" t="str">
        <f t="shared" si="1"/>
        <v>NO</v>
      </c>
      <c r="L7" s="68" t="s">
        <v>142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ht="15">
      <c r="A8" s="18">
        <v>3</v>
      </c>
      <c r="B8" s="11" t="s">
        <v>11</v>
      </c>
      <c r="C8" s="21">
        <v>0</v>
      </c>
      <c r="D8" s="27" t="s">
        <v>125</v>
      </c>
      <c r="E8" s="3" t="s">
        <v>128</v>
      </c>
      <c r="F8" s="22">
        <v>0</v>
      </c>
      <c r="G8" s="67"/>
      <c r="H8" s="37" t="str">
        <f t="shared" si="0"/>
        <v>NO</v>
      </c>
      <c r="I8" s="38" t="s">
        <v>125</v>
      </c>
      <c r="J8" s="3" t="s">
        <v>128</v>
      </c>
      <c r="K8" s="39" t="str">
        <f t="shared" si="1"/>
        <v>NO</v>
      </c>
      <c r="L8" s="68" t="s">
        <v>141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ht="30">
      <c r="A9" s="18">
        <v>3</v>
      </c>
      <c r="B9" s="11" t="s">
        <v>12</v>
      </c>
      <c r="C9" s="23">
        <v>8</v>
      </c>
      <c r="D9" s="20" t="s">
        <v>127</v>
      </c>
      <c r="E9" s="3">
        <v>10</v>
      </c>
      <c r="F9" s="22">
        <v>0</v>
      </c>
      <c r="G9" s="67"/>
      <c r="H9" s="37" t="str">
        <f t="shared" si="0"/>
        <v>più di 2</v>
      </c>
      <c r="I9" s="4" t="s">
        <v>126</v>
      </c>
      <c r="J9" s="3">
        <v>10</v>
      </c>
      <c r="K9" s="39" t="str">
        <f t="shared" si="1"/>
        <v>NO</v>
      </c>
      <c r="L9" s="68" t="s">
        <v>142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15">
      <c r="A10" s="18">
        <v>4</v>
      </c>
      <c r="B10" s="11" t="s">
        <v>45</v>
      </c>
      <c r="C10" s="23">
        <v>2</v>
      </c>
      <c r="D10" s="25" t="s">
        <v>127</v>
      </c>
      <c r="E10" s="24">
        <v>15</v>
      </c>
      <c r="F10" s="22">
        <v>0</v>
      </c>
      <c r="G10" s="67"/>
      <c r="H10" s="37">
        <f t="shared" si="0"/>
        <v>2</v>
      </c>
      <c r="I10" s="4" t="s">
        <v>126</v>
      </c>
      <c r="J10" s="41">
        <v>15</v>
      </c>
      <c r="K10" s="39" t="str">
        <f t="shared" si="1"/>
        <v>NO</v>
      </c>
      <c r="L10" s="68" t="s">
        <v>142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ht="15">
      <c r="A11" s="18">
        <v>4</v>
      </c>
      <c r="B11" s="11" t="s">
        <v>75</v>
      </c>
      <c r="C11" s="21">
        <v>0</v>
      </c>
      <c r="D11" s="26" t="s">
        <v>127</v>
      </c>
      <c r="E11" s="24" t="s">
        <v>130</v>
      </c>
      <c r="F11" s="22">
        <v>1</v>
      </c>
      <c r="G11" s="67"/>
      <c r="H11" s="37" t="str">
        <f t="shared" si="0"/>
        <v>NO</v>
      </c>
      <c r="I11" s="4" t="s">
        <v>126</v>
      </c>
      <c r="J11" s="41" t="s">
        <v>130</v>
      </c>
      <c r="K11" s="39" t="str">
        <f t="shared" si="1"/>
        <v>SI</v>
      </c>
      <c r="L11" s="68" t="s">
        <v>138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15">
      <c r="A12" s="18">
        <v>5</v>
      </c>
      <c r="B12" s="11" t="s">
        <v>43</v>
      </c>
      <c r="C12" s="23">
        <v>1</v>
      </c>
      <c r="D12" s="25" t="s">
        <v>127</v>
      </c>
      <c r="E12" s="24">
        <v>12</v>
      </c>
      <c r="F12" s="22">
        <v>0</v>
      </c>
      <c r="G12" s="67"/>
      <c r="H12" s="37">
        <f t="shared" si="0"/>
        <v>1</v>
      </c>
      <c r="I12" s="4" t="s">
        <v>126</v>
      </c>
      <c r="J12" s="41">
        <v>12</v>
      </c>
      <c r="K12" s="39" t="str">
        <f t="shared" si="1"/>
        <v>NO</v>
      </c>
      <c r="L12" s="68" t="s">
        <v>142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30">
      <c r="A13" s="18">
        <v>5</v>
      </c>
      <c r="B13" s="11" t="s">
        <v>92</v>
      </c>
      <c r="C13" s="21">
        <v>0</v>
      </c>
      <c r="D13" s="26" t="s">
        <v>127</v>
      </c>
      <c r="E13" s="24">
        <v>9</v>
      </c>
      <c r="F13" s="22">
        <v>0</v>
      </c>
      <c r="G13" s="67"/>
      <c r="H13" s="37" t="str">
        <f t="shared" si="0"/>
        <v>NO</v>
      </c>
      <c r="I13" s="4" t="s">
        <v>126</v>
      </c>
      <c r="J13" s="41">
        <v>9</v>
      </c>
      <c r="K13" s="39" t="str">
        <f t="shared" si="1"/>
        <v>NO</v>
      </c>
      <c r="L13" s="68" t="s">
        <v>138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ht="30">
      <c r="A14" s="18">
        <v>6</v>
      </c>
      <c r="B14" s="11" t="s">
        <v>183</v>
      </c>
      <c r="C14" s="21">
        <v>0</v>
      </c>
      <c r="D14" s="26" t="s">
        <v>134</v>
      </c>
      <c r="E14" s="24" t="s">
        <v>131</v>
      </c>
      <c r="F14" s="22">
        <v>1</v>
      </c>
      <c r="G14" s="67"/>
      <c r="H14" s="37" t="str">
        <f t="shared" si="0"/>
        <v>NO</v>
      </c>
      <c r="I14" s="37" t="s">
        <v>174</v>
      </c>
      <c r="J14" s="41" t="s">
        <v>131</v>
      </c>
      <c r="K14" s="39" t="str">
        <f t="shared" si="1"/>
        <v>SI</v>
      </c>
      <c r="L14" s="68" t="s">
        <v>139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ht="25.5">
      <c r="A15" s="18">
        <v>6</v>
      </c>
      <c r="B15" s="11" t="s">
        <v>33</v>
      </c>
      <c r="C15" s="23">
        <v>4</v>
      </c>
      <c r="D15" s="26" t="s">
        <v>134</v>
      </c>
      <c r="E15" s="24">
        <v>11</v>
      </c>
      <c r="F15" s="22">
        <v>0</v>
      </c>
      <c r="G15" s="67"/>
      <c r="H15" s="37" t="str">
        <f t="shared" si="0"/>
        <v>più di 2</v>
      </c>
      <c r="I15" s="37" t="s">
        <v>174</v>
      </c>
      <c r="J15" s="41">
        <v>11</v>
      </c>
      <c r="K15" s="39" t="str">
        <f t="shared" si="1"/>
        <v>NO</v>
      </c>
      <c r="L15" s="68" t="s">
        <v>138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ht="25.5">
      <c r="A16" s="18">
        <v>6</v>
      </c>
      <c r="B16" s="11" t="s">
        <v>87</v>
      </c>
      <c r="C16" s="23">
        <v>1</v>
      </c>
      <c r="D16" s="26" t="s">
        <v>134</v>
      </c>
      <c r="E16" s="24" t="s">
        <v>128</v>
      </c>
      <c r="F16" s="22">
        <v>0</v>
      </c>
      <c r="G16" s="67"/>
      <c r="H16" s="37">
        <f t="shared" si="0"/>
        <v>1</v>
      </c>
      <c r="I16" s="37" t="s">
        <v>174</v>
      </c>
      <c r="J16" s="41" t="s">
        <v>128</v>
      </c>
      <c r="K16" s="39" t="str">
        <f t="shared" si="1"/>
        <v>NO</v>
      </c>
      <c r="L16" s="68" t="s">
        <v>141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255" s="17" customFormat="1" ht="30">
      <c r="A17" s="18">
        <v>6</v>
      </c>
      <c r="B17" s="11" t="s">
        <v>34</v>
      </c>
      <c r="C17" s="23">
        <v>1</v>
      </c>
      <c r="D17" s="26" t="s">
        <v>134</v>
      </c>
      <c r="E17" s="24">
        <v>8</v>
      </c>
      <c r="F17" s="22">
        <v>1</v>
      </c>
      <c r="H17" s="37">
        <f t="shared" si="0"/>
        <v>1</v>
      </c>
      <c r="I17" s="37" t="s">
        <v>174</v>
      </c>
      <c r="J17" s="41">
        <v>8</v>
      </c>
      <c r="K17" s="39" t="str">
        <f t="shared" si="1"/>
        <v>SI</v>
      </c>
      <c r="L17" s="68" t="s">
        <v>141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</row>
    <row r="18" spans="1:255" ht="60">
      <c r="A18" s="34">
        <v>6</v>
      </c>
      <c r="B18" s="35" t="s">
        <v>146</v>
      </c>
      <c r="C18" s="21">
        <v>0</v>
      </c>
      <c r="D18" s="26" t="s">
        <v>134</v>
      </c>
      <c r="E18" s="36" t="s">
        <v>132</v>
      </c>
      <c r="F18" s="22">
        <v>0</v>
      </c>
      <c r="G18" s="2"/>
      <c r="H18" s="37" t="str">
        <f t="shared" si="0"/>
        <v>NO</v>
      </c>
      <c r="I18" s="37" t="s">
        <v>175</v>
      </c>
      <c r="J18" s="42" t="s">
        <v>152</v>
      </c>
      <c r="K18" s="39" t="s">
        <v>148</v>
      </c>
      <c r="L18" s="68" t="s">
        <v>151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25.5">
      <c r="A19" s="18">
        <v>6</v>
      </c>
      <c r="B19" s="11" t="s">
        <v>35</v>
      </c>
      <c r="C19" s="21">
        <v>0</v>
      </c>
      <c r="D19" s="26" t="s">
        <v>134</v>
      </c>
      <c r="E19" s="24" t="s">
        <v>131</v>
      </c>
      <c r="F19" s="22">
        <v>0</v>
      </c>
      <c r="G19" s="67"/>
      <c r="H19" s="37" t="str">
        <f t="shared" si="0"/>
        <v>NO</v>
      </c>
      <c r="I19" s="37" t="s">
        <v>174</v>
      </c>
      <c r="J19" s="41" t="s">
        <v>131</v>
      </c>
      <c r="K19" s="39" t="str">
        <f aca="true" t="shared" si="2" ref="K19:K24">IF(F19=0,"NO",IF(F19&gt;0,"SI","CONTROLLO"))</f>
        <v>NO</v>
      </c>
      <c r="L19" s="68" t="s">
        <v>139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12" s="15" customFormat="1" ht="30">
      <c r="A20" s="18">
        <v>6</v>
      </c>
      <c r="B20" s="11" t="s">
        <v>36</v>
      </c>
      <c r="C20" s="21">
        <v>0</v>
      </c>
      <c r="D20" s="26" t="s">
        <v>134</v>
      </c>
      <c r="E20" s="24">
        <v>8</v>
      </c>
      <c r="F20" s="22">
        <v>0</v>
      </c>
      <c r="H20" s="37" t="str">
        <f t="shared" si="0"/>
        <v>NO</v>
      </c>
      <c r="I20" s="37" t="s">
        <v>174</v>
      </c>
      <c r="J20" s="41">
        <v>8</v>
      </c>
      <c r="K20" s="39" t="str">
        <f t="shared" si="2"/>
        <v>NO</v>
      </c>
      <c r="L20" s="68" t="s">
        <v>141</v>
      </c>
    </row>
    <row r="21" spans="1:12" s="15" customFormat="1" ht="25.5">
      <c r="A21" s="18">
        <v>6</v>
      </c>
      <c r="B21" s="11" t="s">
        <v>70</v>
      </c>
      <c r="C21" s="21">
        <v>0</v>
      </c>
      <c r="D21" s="26" t="s">
        <v>134</v>
      </c>
      <c r="E21" s="24" t="s">
        <v>130</v>
      </c>
      <c r="F21" s="22">
        <v>1</v>
      </c>
      <c r="H21" s="37" t="str">
        <f t="shared" si="0"/>
        <v>NO</v>
      </c>
      <c r="I21" s="37" t="s">
        <v>174</v>
      </c>
      <c r="J21" s="41" t="s">
        <v>130</v>
      </c>
      <c r="K21" s="39" t="str">
        <f t="shared" si="2"/>
        <v>SI</v>
      </c>
      <c r="L21" s="68" t="s">
        <v>138</v>
      </c>
    </row>
    <row r="22" spans="1:12" s="15" customFormat="1" ht="25.5">
      <c r="A22" s="18">
        <v>6</v>
      </c>
      <c r="B22" s="11" t="s">
        <v>37</v>
      </c>
      <c r="C22" s="21">
        <v>0</v>
      </c>
      <c r="D22" s="26" t="s">
        <v>134</v>
      </c>
      <c r="E22" s="24">
        <v>11</v>
      </c>
      <c r="F22" s="22">
        <v>0</v>
      </c>
      <c r="H22" s="37" t="str">
        <f t="shared" si="0"/>
        <v>NO</v>
      </c>
      <c r="I22" s="37" t="s">
        <v>174</v>
      </c>
      <c r="J22" s="41">
        <v>11</v>
      </c>
      <c r="K22" s="39" t="str">
        <f t="shared" si="2"/>
        <v>NO</v>
      </c>
      <c r="L22" s="68" t="s">
        <v>141</v>
      </c>
    </row>
    <row r="23" spans="1:255" s="14" customFormat="1" ht="45">
      <c r="A23" s="18">
        <v>6</v>
      </c>
      <c r="B23" s="11" t="s">
        <v>71</v>
      </c>
      <c r="C23" s="21">
        <v>0</v>
      </c>
      <c r="D23" s="26" t="s">
        <v>134</v>
      </c>
      <c r="E23" s="24">
        <v>5</v>
      </c>
      <c r="F23" s="22">
        <v>0</v>
      </c>
      <c r="H23" s="37" t="str">
        <f t="shared" si="0"/>
        <v>NO</v>
      </c>
      <c r="I23" s="37" t="s">
        <v>174</v>
      </c>
      <c r="J23" s="41">
        <v>5</v>
      </c>
      <c r="K23" s="39" t="str">
        <f t="shared" si="2"/>
        <v>NO</v>
      </c>
      <c r="L23" s="68" t="s">
        <v>141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</row>
    <row r="24" spans="1:12" s="15" customFormat="1" ht="25.5">
      <c r="A24" s="18">
        <v>6</v>
      </c>
      <c r="B24" s="11" t="s">
        <v>38</v>
      </c>
      <c r="C24" s="21">
        <v>0</v>
      </c>
      <c r="D24" s="26" t="s">
        <v>134</v>
      </c>
      <c r="E24" s="24" t="s">
        <v>132</v>
      </c>
      <c r="F24" s="22">
        <v>1</v>
      </c>
      <c r="H24" s="37" t="str">
        <f t="shared" si="0"/>
        <v>NO</v>
      </c>
      <c r="I24" s="37" t="s">
        <v>174</v>
      </c>
      <c r="J24" s="41" t="s">
        <v>132</v>
      </c>
      <c r="K24" s="39" t="str">
        <f t="shared" si="2"/>
        <v>SI</v>
      </c>
      <c r="L24" s="68" t="s">
        <v>142</v>
      </c>
    </row>
    <row r="25" spans="1:12" s="15" customFormat="1" ht="25.5">
      <c r="A25" s="18">
        <v>6</v>
      </c>
      <c r="B25" s="11" t="s">
        <v>39</v>
      </c>
      <c r="C25" s="21">
        <v>0</v>
      </c>
      <c r="D25" s="26" t="s">
        <v>134</v>
      </c>
      <c r="E25" s="24">
        <v>9</v>
      </c>
      <c r="F25" s="22">
        <v>1</v>
      </c>
      <c r="H25" s="37" t="str">
        <f t="shared" si="0"/>
        <v>NO</v>
      </c>
      <c r="I25" s="37" t="s">
        <v>174</v>
      </c>
      <c r="J25" s="41">
        <v>9</v>
      </c>
      <c r="K25" s="39" t="str">
        <f aca="true" t="shared" si="3" ref="K25:K30">IF(F25=0,"NO",IF(F25&gt;0,"SI","CONTROLLO"))</f>
        <v>SI</v>
      </c>
      <c r="L25" s="68" t="s">
        <v>141</v>
      </c>
    </row>
    <row r="26" spans="1:12" s="15" customFormat="1" ht="30">
      <c r="A26" s="18">
        <v>6</v>
      </c>
      <c r="B26" s="11" t="s">
        <v>40</v>
      </c>
      <c r="C26" s="23">
        <v>1</v>
      </c>
      <c r="D26" s="25" t="s">
        <v>127</v>
      </c>
      <c r="E26" s="24" t="s">
        <v>133</v>
      </c>
      <c r="F26" s="22">
        <v>0</v>
      </c>
      <c r="H26" s="37">
        <f t="shared" si="0"/>
        <v>1</v>
      </c>
      <c r="I26" s="40" t="s">
        <v>126</v>
      </c>
      <c r="J26" s="41" t="s">
        <v>133</v>
      </c>
      <c r="K26" s="39" t="str">
        <f t="shared" si="3"/>
        <v>NO</v>
      </c>
      <c r="L26" s="68" t="s">
        <v>141</v>
      </c>
    </row>
    <row r="27" spans="1:12" s="15" customFormat="1" ht="25.5">
      <c r="A27" s="18">
        <v>6</v>
      </c>
      <c r="B27" s="11" t="s">
        <v>41</v>
      </c>
      <c r="C27" s="21">
        <v>0</v>
      </c>
      <c r="D27" s="26" t="s">
        <v>134</v>
      </c>
      <c r="E27" s="24">
        <v>9</v>
      </c>
      <c r="F27" s="22">
        <v>0</v>
      </c>
      <c r="H27" s="37" t="str">
        <f t="shared" si="0"/>
        <v>NO</v>
      </c>
      <c r="I27" s="37" t="s">
        <v>174</v>
      </c>
      <c r="J27" s="41">
        <v>9</v>
      </c>
      <c r="K27" s="39" t="str">
        <f t="shared" si="3"/>
        <v>NO</v>
      </c>
      <c r="L27" s="68" t="s">
        <v>141</v>
      </c>
    </row>
    <row r="28" spans="1:12" s="15" customFormat="1" ht="25.5">
      <c r="A28" s="18">
        <v>6</v>
      </c>
      <c r="B28" s="11" t="s">
        <v>72</v>
      </c>
      <c r="C28" s="23">
        <v>1</v>
      </c>
      <c r="D28" s="26" t="s">
        <v>134</v>
      </c>
      <c r="E28" s="24" t="s">
        <v>131</v>
      </c>
      <c r="F28" s="22">
        <v>0</v>
      </c>
      <c r="H28" s="37">
        <f t="shared" si="0"/>
        <v>1</v>
      </c>
      <c r="I28" s="37" t="s">
        <v>174</v>
      </c>
      <c r="J28" s="41" t="s">
        <v>131</v>
      </c>
      <c r="K28" s="39" t="str">
        <f t="shared" si="3"/>
        <v>NO</v>
      </c>
      <c r="L28" s="68" t="s">
        <v>138</v>
      </c>
    </row>
    <row r="29" spans="1:12" s="15" customFormat="1" ht="15">
      <c r="A29" s="18">
        <v>6</v>
      </c>
      <c r="B29" s="11" t="s">
        <v>94</v>
      </c>
      <c r="C29" s="21">
        <v>0</v>
      </c>
      <c r="D29" s="26" t="s">
        <v>127</v>
      </c>
      <c r="E29" s="24">
        <v>3</v>
      </c>
      <c r="F29" s="22">
        <v>0</v>
      </c>
      <c r="H29" s="37" t="str">
        <f t="shared" si="0"/>
        <v>NO</v>
      </c>
      <c r="I29" s="37" t="s">
        <v>126</v>
      </c>
      <c r="J29" s="41">
        <v>3</v>
      </c>
      <c r="K29" s="39" t="str">
        <f t="shared" si="3"/>
        <v>NO</v>
      </c>
      <c r="L29" s="68" t="s">
        <v>138</v>
      </c>
    </row>
    <row r="30" spans="1:12" s="15" customFormat="1" ht="15">
      <c r="A30" s="18">
        <v>6</v>
      </c>
      <c r="B30" s="11" t="s">
        <v>42</v>
      </c>
      <c r="C30" s="23">
        <v>7</v>
      </c>
      <c r="D30" s="25" t="s">
        <v>125</v>
      </c>
      <c r="E30" s="24">
        <v>9</v>
      </c>
      <c r="F30" s="22">
        <v>0</v>
      </c>
      <c r="H30" s="37" t="str">
        <f t="shared" si="0"/>
        <v>più di 2</v>
      </c>
      <c r="I30" s="40" t="s">
        <v>125</v>
      </c>
      <c r="J30" s="41">
        <v>9</v>
      </c>
      <c r="K30" s="39" t="str">
        <f t="shared" si="3"/>
        <v>NO</v>
      </c>
      <c r="L30" s="68" t="s">
        <v>138</v>
      </c>
    </row>
    <row r="31" spans="1:12" s="15" customFormat="1" ht="30">
      <c r="A31" s="34">
        <v>7</v>
      </c>
      <c r="B31" s="35" t="s">
        <v>115</v>
      </c>
      <c r="C31" s="23"/>
      <c r="D31" s="25"/>
      <c r="E31" s="36"/>
      <c r="F31" s="22"/>
      <c r="H31" s="37" t="str">
        <f t="shared" si="0"/>
        <v>NO</v>
      </c>
      <c r="I31" s="40" t="s">
        <v>176</v>
      </c>
      <c r="J31" s="63" t="s">
        <v>149</v>
      </c>
      <c r="K31" s="39" t="s">
        <v>153</v>
      </c>
      <c r="L31" s="68" t="s">
        <v>154</v>
      </c>
    </row>
    <row r="32" spans="1:12" s="15" customFormat="1" ht="15">
      <c r="A32" s="18">
        <v>7</v>
      </c>
      <c r="B32" s="11" t="s">
        <v>1</v>
      </c>
      <c r="C32" s="21">
        <v>0</v>
      </c>
      <c r="D32" s="26" t="s">
        <v>127</v>
      </c>
      <c r="E32" s="24">
        <v>11</v>
      </c>
      <c r="F32" s="22">
        <v>0</v>
      </c>
      <c r="H32" s="37" t="str">
        <f t="shared" si="0"/>
        <v>NO</v>
      </c>
      <c r="I32" s="37" t="s">
        <v>126</v>
      </c>
      <c r="J32" s="41">
        <v>11</v>
      </c>
      <c r="K32" s="39" t="str">
        <f>IF(F32=0,"NO",IF(F32&gt;0,"SI","CONTROLLO"))</f>
        <v>NO</v>
      </c>
      <c r="L32" s="68" t="s">
        <v>141</v>
      </c>
    </row>
    <row r="33" spans="1:12" s="15" customFormat="1" ht="15">
      <c r="A33" s="18">
        <v>7</v>
      </c>
      <c r="B33" s="11" t="s">
        <v>2</v>
      </c>
      <c r="C33" s="23">
        <v>1</v>
      </c>
      <c r="D33" s="25" t="s">
        <v>127</v>
      </c>
      <c r="E33" s="24">
        <v>13</v>
      </c>
      <c r="F33" s="22">
        <v>0</v>
      </c>
      <c r="H33" s="37">
        <f aca="true" t="shared" si="4" ref="H33:H64">IF(C33=0,"NO",IF(C33&lt;=2,C33,IF(C33&gt;2,"più di 2","CONTROLLO")))</f>
        <v>1</v>
      </c>
      <c r="I33" s="37" t="s">
        <v>126</v>
      </c>
      <c r="J33" s="41">
        <v>13</v>
      </c>
      <c r="K33" s="39" t="str">
        <f>IF(F33=0,"NO",IF(F33&gt;0,"SI","CONTROLLO"))</f>
        <v>NO</v>
      </c>
      <c r="L33" s="68" t="s">
        <v>142</v>
      </c>
    </row>
    <row r="34" spans="1:12" s="15" customFormat="1" ht="15">
      <c r="A34" s="18">
        <v>7</v>
      </c>
      <c r="B34" s="11" t="s">
        <v>76</v>
      </c>
      <c r="C34" s="23">
        <v>2</v>
      </c>
      <c r="D34" s="25" t="s">
        <v>127</v>
      </c>
      <c r="E34" s="24">
        <v>3</v>
      </c>
      <c r="F34" s="22">
        <v>0</v>
      </c>
      <c r="H34" s="37">
        <f t="shared" si="4"/>
        <v>2</v>
      </c>
      <c r="I34" s="37" t="s">
        <v>126</v>
      </c>
      <c r="J34" s="41">
        <v>3</v>
      </c>
      <c r="K34" s="39" t="str">
        <f>IF(F34=0,"NO",IF(F34&gt;0,"SI","CONTROLLO"))</f>
        <v>NO</v>
      </c>
      <c r="L34" s="68" t="s">
        <v>138</v>
      </c>
    </row>
    <row r="35" spans="1:12" s="15" customFormat="1" ht="30">
      <c r="A35" s="18">
        <v>7</v>
      </c>
      <c r="B35" s="11" t="s">
        <v>3</v>
      </c>
      <c r="C35" s="23">
        <v>1</v>
      </c>
      <c r="D35" s="25" t="s">
        <v>127</v>
      </c>
      <c r="E35" s="24">
        <v>7</v>
      </c>
      <c r="F35" s="22">
        <v>0</v>
      </c>
      <c r="H35" s="37">
        <f t="shared" si="4"/>
        <v>1</v>
      </c>
      <c r="I35" s="37" t="s">
        <v>126</v>
      </c>
      <c r="J35" s="41">
        <v>7</v>
      </c>
      <c r="K35" s="39" t="str">
        <f>IF(F35=0,"NO",IF(F35&gt;0,"SI","CONTROLLO"))</f>
        <v>NO</v>
      </c>
      <c r="L35" s="68" t="s">
        <v>142</v>
      </c>
    </row>
    <row r="36" spans="1:12" s="15" customFormat="1" ht="15">
      <c r="A36" s="18">
        <v>7</v>
      </c>
      <c r="B36" s="11" t="s">
        <v>4</v>
      </c>
      <c r="C36" s="21">
        <v>0</v>
      </c>
      <c r="D36" s="26" t="s">
        <v>127</v>
      </c>
      <c r="E36" s="24">
        <v>14</v>
      </c>
      <c r="F36" s="22">
        <v>0</v>
      </c>
      <c r="H36" s="37" t="str">
        <f t="shared" si="4"/>
        <v>NO</v>
      </c>
      <c r="I36" s="37" t="s">
        <v>126</v>
      </c>
      <c r="J36" s="41">
        <v>14</v>
      </c>
      <c r="K36" s="39" t="str">
        <f>IF(F36=0,"NO",IF(F36&gt;0,"SI","CONTROLLO"))</f>
        <v>NO</v>
      </c>
      <c r="L36" s="68" t="s">
        <v>141</v>
      </c>
    </row>
    <row r="37" spans="1:12" s="15" customFormat="1" ht="45">
      <c r="A37" s="34">
        <v>7</v>
      </c>
      <c r="B37" s="35" t="s">
        <v>147</v>
      </c>
      <c r="C37" s="21"/>
      <c r="D37" s="26"/>
      <c r="E37" s="36"/>
      <c r="F37" s="22"/>
      <c r="H37" s="37" t="str">
        <f t="shared" si="4"/>
        <v>NO</v>
      </c>
      <c r="I37" s="37" t="s">
        <v>177</v>
      </c>
      <c r="J37" s="63" t="s">
        <v>149</v>
      </c>
      <c r="K37" s="64" t="s">
        <v>156</v>
      </c>
      <c r="L37" s="68" t="s">
        <v>155</v>
      </c>
    </row>
    <row r="38" spans="1:12" s="15" customFormat="1" ht="45">
      <c r="A38" s="18">
        <v>7</v>
      </c>
      <c r="B38" s="11" t="s">
        <v>124</v>
      </c>
      <c r="C38" s="23">
        <v>1</v>
      </c>
      <c r="D38" s="25" t="s">
        <v>127</v>
      </c>
      <c r="E38" s="24">
        <v>11</v>
      </c>
      <c r="F38" s="22">
        <v>2</v>
      </c>
      <c r="H38" s="37">
        <f t="shared" si="4"/>
        <v>1</v>
      </c>
      <c r="I38" s="37" t="s">
        <v>126</v>
      </c>
      <c r="J38" s="41">
        <v>11</v>
      </c>
      <c r="K38" s="39" t="str">
        <f>IF(F38=0,"NO",IF(F38&gt;0,"SI","CONTROLLO"))</f>
        <v>SI</v>
      </c>
      <c r="L38" s="68" t="s">
        <v>138</v>
      </c>
    </row>
    <row r="39" spans="1:12" s="15" customFormat="1" ht="30">
      <c r="A39" s="18">
        <v>8</v>
      </c>
      <c r="B39" s="11" t="s">
        <v>5</v>
      </c>
      <c r="C39" s="21">
        <v>0</v>
      </c>
      <c r="D39" s="26" t="s">
        <v>127</v>
      </c>
      <c r="E39" s="24">
        <v>7</v>
      </c>
      <c r="F39" s="22">
        <v>0</v>
      </c>
      <c r="H39" s="37" t="str">
        <f t="shared" si="4"/>
        <v>NO</v>
      </c>
      <c r="I39" s="37" t="s">
        <v>126</v>
      </c>
      <c r="J39" s="41">
        <v>7</v>
      </c>
      <c r="K39" s="39" t="str">
        <f>IF(F39=0,"NO",IF(F39&gt;0,"SI","CONTROLLO"))</f>
        <v>NO</v>
      </c>
      <c r="L39" s="68" t="s">
        <v>141</v>
      </c>
    </row>
    <row r="40" spans="1:12" s="15" customFormat="1" ht="75">
      <c r="A40" s="34">
        <v>8</v>
      </c>
      <c r="B40" s="35" t="s">
        <v>143</v>
      </c>
      <c r="C40" s="21">
        <v>3</v>
      </c>
      <c r="D40" s="26" t="s">
        <v>134</v>
      </c>
      <c r="E40" s="36" t="s">
        <v>133</v>
      </c>
      <c r="F40" s="33">
        <v>0</v>
      </c>
      <c r="H40" s="37" t="str">
        <f t="shared" si="4"/>
        <v>più di 2</v>
      </c>
      <c r="I40" s="37" t="s">
        <v>174</v>
      </c>
      <c r="J40" s="42" t="s">
        <v>133</v>
      </c>
      <c r="K40" s="39" t="str">
        <f>IF(F40=0,"NO",IF(F40&gt;0,"SI","CONTROLLO"))</f>
        <v>NO</v>
      </c>
      <c r="L40" s="68" t="s">
        <v>142</v>
      </c>
    </row>
    <row r="41" spans="1:12" s="15" customFormat="1" ht="15">
      <c r="A41" s="18">
        <v>8</v>
      </c>
      <c r="B41" s="11" t="s">
        <v>23</v>
      </c>
      <c r="C41" s="21">
        <v>0</v>
      </c>
      <c r="D41" s="26" t="s">
        <v>127</v>
      </c>
      <c r="E41" s="24">
        <v>11</v>
      </c>
      <c r="F41" s="22">
        <v>0</v>
      </c>
      <c r="H41" s="37" t="str">
        <f t="shared" si="4"/>
        <v>NO</v>
      </c>
      <c r="I41" s="37" t="s">
        <v>126</v>
      </c>
      <c r="J41" s="41">
        <v>11</v>
      </c>
      <c r="K41" s="39" t="str">
        <f>IF(F41=0,"NO",IF(F41&gt;0,"SI","CONTROLLO"))</f>
        <v>NO</v>
      </c>
      <c r="L41" s="68" t="s">
        <v>138</v>
      </c>
    </row>
    <row r="42" spans="1:12" s="15" customFormat="1" ht="30">
      <c r="A42" s="18">
        <v>8</v>
      </c>
      <c r="B42" s="11" t="s">
        <v>122</v>
      </c>
      <c r="C42" s="21">
        <v>0</v>
      </c>
      <c r="D42" s="26" t="s">
        <v>134</v>
      </c>
      <c r="E42" s="24">
        <v>7</v>
      </c>
      <c r="F42" s="22">
        <v>0</v>
      </c>
      <c r="H42" s="37" t="str">
        <f t="shared" si="4"/>
        <v>NO</v>
      </c>
      <c r="I42" s="37" t="s">
        <v>178</v>
      </c>
      <c r="J42" s="41">
        <v>7</v>
      </c>
      <c r="K42" s="39" t="str">
        <f>IF(F42=0,"NO",IF(F42&gt;0,"SI","CONTROLLO"))</f>
        <v>NO</v>
      </c>
      <c r="L42" s="68" t="s">
        <v>141</v>
      </c>
    </row>
    <row r="43" spans="1:12" s="15" customFormat="1" ht="15">
      <c r="A43" s="18">
        <v>8</v>
      </c>
      <c r="B43" s="11" t="s">
        <v>6</v>
      </c>
      <c r="C43" s="23">
        <v>1</v>
      </c>
      <c r="D43" s="25" t="s">
        <v>127</v>
      </c>
      <c r="E43" s="24">
        <v>12</v>
      </c>
      <c r="F43" s="22">
        <v>0</v>
      </c>
      <c r="H43" s="37">
        <f t="shared" si="4"/>
        <v>1</v>
      </c>
      <c r="I43" s="37" t="s">
        <v>126</v>
      </c>
      <c r="J43" s="41">
        <v>12</v>
      </c>
      <c r="K43" s="39" t="str">
        <f aca="true" t="shared" si="5" ref="K43:K70">IF(F43=0,"NO",IF(F43&gt;0,"SI","CONTROLLO"))</f>
        <v>NO</v>
      </c>
      <c r="L43" s="68" t="s">
        <v>142</v>
      </c>
    </row>
    <row r="44" spans="1:12" s="15" customFormat="1" ht="15">
      <c r="A44" s="18">
        <v>8</v>
      </c>
      <c r="B44" s="11" t="s">
        <v>7</v>
      </c>
      <c r="C44" s="23">
        <v>6</v>
      </c>
      <c r="D44" s="25" t="s">
        <v>127</v>
      </c>
      <c r="E44" s="24">
        <v>12</v>
      </c>
      <c r="F44" s="22">
        <v>0</v>
      </c>
      <c r="H44" s="37" t="str">
        <f t="shared" si="4"/>
        <v>più di 2</v>
      </c>
      <c r="I44" s="37" t="s">
        <v>126</v>
      </c>
      <c r="J44" s="41">
        <v>12</v>
      </c>
      <c r="K44" s="39" t="str">
        <f t="shared" si="5"/>
        <v>NO</v>
      </c>
      <c r="L44" s="68" t="s">
        <v>138</v>
      </c>
    </row>
    <row r="45" spans="1:12" s="15" customFormat="1" ht="15">
      <c r="A45" s="18">
        <v>8</v>
      </c>
      <c r="B45" s="11" t="s">
        <v>8</v>
      </c>
      <c r="C45" s="21">
        <v>0</v>
      </c>
      <c r="D45" s="26" t="s">
        <v>127</v>
      </c>
      <c r="E45" s="24">
        <v>7</v>
      </c>
      <c r="F45" s="22">
        <v>0</v>
      </c>
      <c r="H45" s="37" t="str">
        <f t="shared" si="4"/>
        <v>NO</v>
      </c>
      <c r="I45" s="37" t="s">
        <v>126</v>
      </c>
      <c r="J45" s="41">
        <v>7</v>
      </c>
      <c r="K45" s="39" t="str">
        <f t="shared" si="5"/>
        <v>NO</v>
      </c>
      <c r="L45" s="68" t="s">
        <v>138</v>
      </c>
    </row>
    <row r="46" spans="1:12" s="15" customFormat="1" ht="30">
      <c r="A46" s="18">
        <v>8</v>
      </c>
      <c r="B46" s="11" t="s">
        <v>9</v>
      </c>
      <c r="C46" s="21">
        <v>0</v>
      </c>
      <c r="D46" s="26" t="s">
        <v>134</v>
      </c>
      <c r="E46" s="24">
        <v>12</v>
      </c>
      <c r="F46" s="22">
        <v>0</v>
      </c>
      <c r="H46" s="37" t="str">
        <f t="shared" si="4"/>
        <v>NO</v>
      </c>
      <c r="I46" s="37" t="s">
        <v>134</v>
      </c>
      <c r="J46" s="41">
        <v>12</v>
      </c>
      <c r="K46" s="39" t="str">
        <f t="shared" si="5"/>
        <v>NO</v>
      </c>
      <c r="L46" s="68" t="s">
        <v>138</v>
      </c>
    </row>
    <row r="47" spans="1:12" s="15" customFormat="1" ht="30">
      <c r="A47" s="18">
        <v>8</v>
      </c>
      <c r="B47" s="11" t="s">
        <v>135</v>
      </c>
      <c r="C47" s="23">
        <v>5</v>
      </c>
      <c r="D47" s="25" t="s">
        <v>127</v>
      </c>
      <c r="E47" s="24">
        <v>13</v>
      </c>
      <c r="F47" s="22">
        <v>1</v>
      </c>
      <c r="H47" s="37" t="str">
        <f t="shared" si="4"/>
        <v>più di 2</v>
      </c>
      <c r="I47" s="37" t="s">
        <v>126</v>
      </c>
      <c r="J47" s="41">
        <v>13</v>
      </c>
      <c r="K47" s="39" t="str">
        <f t="shared" si="5"/>
        <v>SI</v>
      </c>
      <c r="L47" s="68" t="s">
        <v>138</v>
      </c>
    </row>
    <row r="48" spans="1:12" s="15" customFormat="1" ht="25.5">
      <c r="A48" s="18">
        <v>8</v>
      </c>
      <c r="B48" s="11" t="s">
        <v>25</v>
      </c>
      <c r="C48" s="23">
        <v>8</v>
      </c>
      <c r="D48" s="26" t="s">
        <v>134</v>
      </c>
      <c r="E48" s="24">
        <v>15</v>
      </c>
      <c r="F48" s="22">
        <v>0</v>
      </c>
      <c r="H48" s="37" t="str">
        <f t="shared" si="4"/>
        <v>più di 2</v>
      </c>
      <c r="I48" s="37" t="s">
        <v>178</v>
      </c>
      <c r="J48" s="41">
        <v>15</v>
      </c>
      <c r="K48" s="39" t="str">
        <f t="shared" si="5"/>
        <v>NO</v>
      </c>
      <c r="L48" s="68" t="s">
        <v>140</v>
      </c>
    </row>
    <row r="49" spans="1:12" s="15" customFormat="1" ht="15">
      <c r="A49" s="18">
        <v>9</v>
      </c>
      <c r="B49" s="11" t="s">
        <v>64</v>
      </c>
      <c r="C49" s="23">
        <v>2</v>
      </c>
      <c r="D49" s="25" t="s">
        <v>127</v>
      </c>
      <c r="E49" s="24">
        <v>4</v>
      </c>
      <c r="F49" s="22">
        <v>0</v>
      </c>
      <c r="H49" s="37">
        <f t="shared" si="4"/>
        <v>2</v>
      </c>
      <c r="I49" s="40" t="s">
        <v>126</v>
      </c>
      <c r="J49" s="41">
        <v>4</v>
      </c>
      <c r="K49" s="39" t="str">
        <f t="shared" si="5"/>
        <v>NO</v>
      </c>
      <c r="L49" s="68" t="s">
        <v>142</v>
      </c>
    </row>
    <row r="50" spans="1:12" s="15" customFormat="1" ht="15">
      <c r="A50" s="18">
        <v>9</v>
      </c>
      <c r="B50" s="11" t="s">
        <v>20</v>
      </c>
      <c r="C50" s="23">
        <v>5</v>
      </c>
      <c r="D50" s="25" t="s">
        <v>127</v>
      </c>
      <c r="E50" s="24">
        <v>14</v>
      </c>
      <c r="F50" s="22">
        <v>0</v>
      </c>
      <c r="H50" s="37" t="str">
        <f t="shared" si="4"/>
        <v>più di 2</v>
      </c>
      <c r="I50" s="40" t="s">
        <v>126</v>
      </c>
      <c r="J50" s="41">
        <v>14</v>
      </c>
      <c r="K50" s="39" t="str">
        <f t="shared" si="5"/>
        <v>NO</v>
      </c>
      <c r="L50" s="68" t="s">
        <v>140</v>
      </c>
    </row>
    <row r="51" spans="1:12" s="15" customFormat="1" ht="30">
      <c r="A51" s="18">
        <v>9</v>
      </c>
      <c r="B51" s="11" t="s">
        <v>118</v>
      </c>
      <c r="C51" s="21">
        <v>0</v>
      </c>
      <c r="D51" s="26" t="s">
        <v>134</v>
      </c>
      <c r="E51" s="24">
        <v>20</v>
      </c>
      <c r="F51" s="22">
        <v>4</v>
      </c>
      <c r="H51" s="37" t="str">
        <f t="shared" si="4"/>
        <v>NO</v>
      </c>
      <c r="I51" s="37" t="s">
        <v>178</v>
      </c>
      <c r="J51" s="41">
        <v>20</v>
      </c>
      <c r="K51" s="39" t="str">
        <f t="shared" si="5"/>
        <v>SI</v>
      </c>
      <c r="L51" s="68" t="s">
        <v>138</v>
      </c>
    </row>
    <row r="52" spans="1:12" s="15" customFormat="1" ht="15">
      <c r="A52" s="18">
        <v>9</v>
      </c>
      <c r="B52" s="11" t="s">
        <v>22</v>
      </c>
      <c r="C52" s="23">
        <v>2</v>
      </c>
      <c r="D52" s="25" t="s">
        <v>127</v>
      </c>
      <c r="E52" s="24">
        <v>6</v>
      </c>
      <c r="F52" s="22">
        <v>1</v>
      </c>
      <c r="H52" s="37">
        <f t="shared" si="4"/>
        <v>2</v>
      </c>
      <c r="I52" s="40" t="s">
        <v>126</v>
      </c>
      <c r="J52" s="41">
        <v>6</v>
      </c>
      <c r="K52" s="39" t="str">
        <f t="shared" si="5"/>
        <v>SI</v>
      </c>
      <c r="L52" s="68" t="s">
        <v>142</v>
      </c>
    </row>
    <row r="53" spans="1:12" s="15" customFormat="1" ht="15">
      <c r="A53" s="18">
        <v>9</v>
      </c>
      <c r="B53" s="11" t="s">
        <v>21</v>
      </c>
      <c r="C53" s="21">
        <v>0</v>
      </c>
      <c r="D53" s="26" t="s">
        <v>127</v>
      </c>
      <c r="E53" s="24">
        <v>12</v>
      </c>
      <c r="F53" s="22">
        <v>4</v>
      </c>
      <c r="H53" s="37" t="str">
        <f t="shared" si="4"/>
        <v>NO</v>
      </c>
      <c r="I53" s="40" t="s">
        <v>126</v>
      </c>
      <c r="J53" s="41">
        <v>12</v>
      </c>
      <c r="K53" s="39" t="str">
        <f t="shared" si="5"/>
        <v>SI</v>
      </c>
      <c r="L53" s="68" t="s">
        <v>141</v>
      </c>
    </row>
    <row r="54" spans="1:12" s="15" customFormat="1" ht="15">
      <c r="A54" s="18">
        <v>9</v>
      </c>
      <c r="B54" s="11" t="s">
        <v>24</v>
      </c>
      <c r="C54" s="21">
        <v>0</v>
      </c>
      <c r="D54" s="26" t="s">
        <v>127</v>
      </c>
      <c r="E54" s="24">
        <v>17</v>
      </c>
      <c r="F54" s="22">
        <v>0</v>
      </c>
      <c r="H54" s="37" t="str">
        <f t="shared" si="4"/>
        <v>NO</v>
      </c>
      <c r="I54" s="40" t="s">
        <v>126</v>
      </c>
      <c r="J54" s="41">
        <v>17</v>
      </c>
      <c r="K54" s="39" t="str">
        <f t="shared" si="5"/>
        <v>NO</v>
      </c>
      <c r="L54" s="68" t="s">
        <v>138</v>
      </c>
    </row>
    <row r="55" spans="1:12" s="15" customFormat="1" ht="15">
      <c r="A55" s="18">
        <v>9</v>
      </c>
      <c r="B55" s="11" t="s">
        <v>48</v>
      </c>
      <c r="C55" s="21">
        <v>0</v>
      </c>
      <c r="D55" s="26" t="s">
        <v>127</v>
      </c>
      <c r="E55" s="24">
        <v>10</v>
      </c>
      <c r="F55" s="22">
        <v>2</v>
      </c>
      <c r="H55" s="37" t="str">
        <f t="shared" si="4"/>
        <v>NO</v>
      </c>
      <c r="I55" s="40" t="s">
        <v>126</v>
      </c>
      <c r="J55" s="41">
        <v>10</v>
      </c>
      <c r="K55" s="39" t="str">
        <f t="shared" si="5"/>
        <v>SI</v>
      </c>
      <c r="L55" s="68" t="s">
        <v>138</v>
      </c>
    </row>
    <row r="56" spans="1:12" s="15" customFormat="1" ht="30">
      <c r="A56" s="18">
        <v>9</v>
      </c>
      <c r="B56" s="11" t="s">
        <v>160</v>
      </c>
      <c r="C56" s="21">
        <v>0</v>
      </c>
      <c r="D56" s="26" t="s">
        <v>134</v>
      </c>
      <c r="E56" s="24">
        <v>7</v>
      </c>
      <c r="F56" s="22">
        <v>1</v>
      </c>
      <c r="H56" s="37" t="str">
        <f t="shared" si="4"/>
        <v>NO</v>
      </c>
      <c r="I56" s="37" t="s">
        <v>174</v>
      </c>
      <c r="J56" s="41">
        <v>7</v>
      </c>
      <c r="K56" s="39" t="str">
        <f t="shared" si="5"/>
        <v>SI</v>
      </c>
      <c r="L56" s="68" t="s">
        <v>141</v>
      </c>
    </row>
    <row r="57" spans="1:12" s="15" customFormat="1" ht="45">
      <c r="A57" s="18">
        <v>9</v>
      </c>
      <c r="B57" s="11" t="s">
        <v>119</v>
      </c>
      <c r="C57" s="21">
        <v>0</v>
      </c>
      <c r="D57" s="26" t="s">
        <v>134</v>
      </c>
      <c r="E57" s="24">
        <v>7</v>
      </c>
      <c r="F57" s="22">
        <v>0</v>
      </c>
      <c r="H57" s="37" t="str">
        <f t="shared" si="4"/>
        <v>NO</v>
      </c>
      <c r="I57" s="37" t="s">
        <v>174</v>
      </c>
      <c r="J57" s="41">
        <v>7</v>
      </c>
      <c r="K57" s="39" t="str">
        <f t="shared" si="5"/>
        <v>NO</v>
      </c>
      <c r="L57" s="68" t="s">
        <v>141</v>
      </c>
    </row>
    <row r="58" spans="1:12" s="15" customFormat="1" ht="15">
      <c r="A58" s="18">
        <v>10</v>
      </c>
      <c r="B58" s="11" t="s">
        <v>27</v>
      </c>
      <c r="C58" s="23">
        <v>1</v>
      </c>
      <c r="D58" s="25" t="s">
        <v>125</v>
      </c>
      <c r="E58" s="24">
        <v>7</v>
      </c>
      <c r="F58" s="22">
        <v>1</v>
      </c>
      <c r="H58" s="37">
        <f t="shared" si="4"/>
        <v>1</v>
      </c>
      <c r="I58" s="40" t="s">
        <v>125</v>
      </c>
      <c r="J58" s="41">
        <v>7</v>
      </c>
      <c r="K58" s="39" t="str">
        <f t="shared" si="5"/>
        <v>SI</v>
      </c>
      <c r="L58" s="68" t="s">
        <v>138</v>
      </c>
    </row>
    <row r="59" spans="1:12" s="15" customFormat="1" ht="30">
      <c r="A59" s="18">
        <v>10</v>
      </c>
      <c r="B59" s="11" t="s">
        <v>29</v>
      </c>
      <c r="C59" s="21">
        <v>0</v>
      </c>
      <c r="D59" s="26" t="s">
        <v>125</v>
      </c>
      <c r="E59" s="24">
        <v>7</v>
      </c>
      <c r="F59" s="22">
        <v>0</v>
      </c>
      <c r="H59" s="37" t="str">
        <f t="shared" si="4"/>
        <v>NO</v>
      </c>
      <c r="I59" s="37" t="s">
        <v>125</v>
      </c>
      <c r="J59" s="41">
        <v>7</v>
      </c>
      <c r="K59" s="39" t="str">
        <f t="shared" si="5"/>
        <v>NO</v>
      </c>
      <c r="L59" s="68" t="s">
        <v>141</v>
      </c>
    </row>
    <row r="60" spans="1:12" s="15" customFormat="1" ht="30">
      <c r="A60" s="18">
        <v>10</v>
      </c>
      <c r="B60" s="11" t="s">
        <v>67</v>
      </c>
      <c r="C60" s="23">
        <v>1</v>
      </c>
      <c r="D60" s="25" t="s">
        <v>125</v>
      </c>
      <c r="E60" s="24">
        <v>6</v>
      </c>
      <c r="F60" s="22">
        <v>0</v>
      </c>
      <c r="H60" s="37">
        <f t="shared" si="4"/>
        <v>1</v>
      </c>
      <c r="I60" s="40" t="s">
        <v>125</v>
      </c>
      <c r="J60" s="41">
        <v>6</v>
      </c>
      <c r="K60" s="39" t="str">
        <f t="shared" si="5"/>
        <v>NO</v>
      </c>
      <c r="L60" s="68" t="s">
        <v>142</v>
      </c>
    </row>
    <row r="61" spans="1:12" s="15" customFormat="1" ht="30">
      <c r="A61" s="18">
        <v>10</v>
      </c>
      <c r="B61" s="11" t="s">
        <v>30</v>
      </c>
      <c r="C61" s="23">
        <v>4</v>
      </c>
      <c r="D61" s="25" t="s">
        <v>125</v>
      </c>
      <c r="E61" s="24">
        <v>8</v>
      </c>
      <c r="F61" s="22">
        <v>1</v>
      </c>
      <c r="H61" s="37" t="str">
        <f t="shared" si="4"/>
        <v>più di 2</v>
      </c>
      <c r="I61" s="40" t="s">
        <v>125</v>
      </c>
      <c r="J61" s="41">
        <v>8</v>
      </c>
      <c r="K61" s="39" t="str">
        <f t="shared" si="5"/>
        <v>SI</v>
      </c>
      <c r="L61" s="68" t="s">
        <v>141</v>
      </c>
    </row>
    <row r="62" spans="1:12" s="15" customFormat="1" ht="25.5">
      <c r="A62" s="18">
        <v>10</v>
      </c>
      <c r="B62" s="11" t="s">
        <v>31</v>
      </c>
      <c r="C62" s="23">
        <v>1</v>
      </c>
      <c r="D62" s="26" t="s">
        <v>134</v>
      </c>
      <c r="E62" s="24">
        <v>6</v>
      </c>
      <c r="F62" s="22">
        <v>0</v>
      </c>
      <c r="H62" s="37">
        <f t="shared" si="4"/>
        <v>1</v>
      </c>
      <c r="I62" s="37" t="s">
        <v>174</v>
      </c>
      <c r="J62" s="41">
        <v>6</v>
      </c>
      <c r="K62" s="39" t="str">
        <f t="shared" si="5"/>
        <v>NO</v>
      </c>
      <c r="L62" s="68" t="s">
        <v>141</v>
      </c>
    </row>
    <row r="63" spans="1:12" s="15" customFormat="1" ht="30">
      <c r="A63" s="18">
        <v>10</v>
      </c>
      <c r="B63" s="11" t="s">
        <v>68</v>
      </c>
      <c r="C63" s="23">
        <v>5</v>
      </c>
      <c r="D63" s="26" t="s">
        <v>134</v>
      </c>
      <c r="E63" s="24">
        <v>9</v>
      </c>
      <c r="F63" s="22">
        <v>0</v>
      </c>
      <c r="H63" s="37" t="str">
        <f t="shared" si="4"/>
        <v>più di 2</v>
      </c>
      <c r="I63" s="37" t="s">
        <v>174</v>
      </c>
      <c r="J63" s="41">
        <v>9</v>
      </c>
      <c r="K63" s="39" t="str">
        <f t="shared" si="5"/>
        <v>NO</v>
      </c>
      <c r="L63" s="68" t="s">
        <v>141</v>
      </c>
    </row>
    <row r="64" spans="1:12" s="15" customFormat="1" ht="15">
      <c r="A64" s="18">
        <v>11</v>
      </c>
      <c r="B64" s="11" t="s">
        <v>26</v>
      </c>
      <c r="C64" s="23">
        <v>6</v>
      </c>
      <c r="D64" s="25" t="s">
        <v>125</v>
      </c>
      <c r="E64" s="24">
        <v>8</v>
      </c>
      <c r="F64" s="22">
        <v>0</v>
      </c>
      <c r="H64" s="37" t="str">
        <f t="shared" si="4"/>
        <v>più di 2</v>
      </c>
      <c r="I64" s="40" t="s">
        <v>125</v>
      </c>
      <c r="J64" s="41">
        <v>8</v>
      </c>
      <c r="K64" s="39" t="str">
        <f t="shared" si="5"/>
        <v>NO</v>
      </c>
      <c r="L64" s="68" t="s">
        <v>138</v>
      </c>
    </row>
    <row r="65" spans="1:12" s="15" customFormat="1" ht="15">
      <c r="A65" s="18">
        <v>11</v>
      </c>
      <c r="B65" s="11" t="s">
        <v>65</v>
      </c>
      <c r="C65" s="21">
        <v>0</v>
      </c>
      <c r="D65" s="26" t="s">
        <v>125</v>
      </c>
      <c r="E65" s="24">
        <v>5</v>
      </c>
      <c r="F65" s="22">
        <v>0</v>
      </c>
      <c r="H65" s="37" t="str">
        <f aca="true" t="shared" si="6" ref="H65:H70">IF(C65=0,"NO",IF(C65&lt;=2,C65,IF(C65&gt;2,"più di 2","CONTROLLO")))</f>
        <v>NO</v>
      </c>
      <c r="I65" s="37" t="s">
        <v>125</v>
      </c>
      <c r="J65" s="41">
        <v>5</v>
      </c>
      <c r="K65" s="39" t="str">
        <f t="shared" si="5"/>
        <v>NO</v>
      </c>
      <c r="L65" s="68" t="s">
        <v>141</v>
      </c>
    </row>
    <row r="66" spans="1:12" s="15" customFormat="1" ht="15">
      <c r="A66" s="18">
        <v>11</v>
      </c>
      <c r="B66" s="11" t="s">
        <v>28</v>
      </c>
      <c r="C66" s="23">
        <v>1</v>
      </c>
      <c r="D66" s="25" t="s">
        <v>125</v>
      </c>
      <c r="E66" s="24">
        <v>5</v>
      </c>
      <c r="F66" s="22">
        <v>0</v>
      </c>
      <c r="H66" s="37">
        <f t="shared" si="6"/>
        <v>1</v>
      </c>
      <c r="I66" s="40" t="s">
        <v>125</v>
      </c>
      <c r="J66" s="41">
        <v>5</v>
      </c>
      <c r="K66" s="39" t="str">
        <f t="shared" si="5"/>
        <v>NO</v>
      </c>
      <c r="L66" s="68" t="s">
        <v>141</v>
      </c>
    </row>
    <row r="67" spans="1:12" s="15" customFormat="1" ht="30">
      <c r="A67" s="18">
        <v>11</v>
      </c>
      <c r="B67" s="11" t="s">
        <v>136</v>
      </c>
      <c r="C67" s="23">
        <v>6</v>
      </c>
      <c r="D67" s="26" t="s">
        <v>134</v>
      </c>
      <c r="E67" s="24">
        <v>10</v>
      </c>
      <c r="F67" s="22">
        <v>1</v>
      </c>
      <c r="H67" s="37" t="str">
        <f t="shared" si="6"/>
        <v>più di 2</v>
      </c>
      <c r="I67" s="37" t="s">
        <v>174</v>
      </c>
      <c r="J67" s="41">
        <v>10</v>
      </c>
      <c r="K67" s="39" t="str">
        <f t="shared" si="5"/>
        <v>SI</v>
      </c>
      <c r="L67" s="68" t="s">
        <v>142</v>
      </c>
    </row>
    <row r="68" spans="1:12" s="15" customFormat="1" ht="30">
      <c r="A68" s="18">
        <v>11</v>
      </c>
      <c r="B68" s="11" t="s">
        <v>120</v>
      </c>
      <c r="C68" s="21">
        <v>0</v>
      </c>
      <c r="D68" s="26" t="s">
        <v>125</v>
      </c>
      <c r="E68" s="24">
        <v>5</v>
      </c>
      <c r="F68" s="22">
        <v>0</v>
      </c>
      <c r="H68" s="37" t="str">
        <f t="shared" si="6"/>
        <v>NO</v>
      </c>
      <c r="I68" s="37" t="s">
        <v>125</v>
      </c>
      <c r="J68" s="41">
        <v>5</v>
      </c>
      <c r="K68" s="39" t="str">
        <f t="shared" si="5"/>
        <v>NO</v>
      </c>
      <c r="L68" s="68" t="s">
        <v>141</v>
      </c>
    </row>
    <row r="69" spans="1:12" s="15" customFormat="1" ht="15">
      <c r="A69" s="18">
        <v>11</v>
      </c>
      <c r="B69" s="11" t="s">
        <v>144</v>
      </c>
      <c r="C69" s="21">
        <v>0</v>
      </c>
      <c r="D69" s="26" t="s">
        <v>125</v>
      </c>
      <c r="E69" s="24">
        <v>7</v>
      </c>
      <c r="F69" s="22">
        <v>0</v>
      </c>
      <c r="H69" s="37" t="str">
        <f t="shared" si="6"/>
        <v>NO</v>
      </c>
      <c r="I69" s="37" t="s">
        <v>125</v>
      </c>
      <c r="J69" s="41">
        <v>7</v>
      </c>
      <c r="K69" s="39" t="str">
        <f t="shared" si="5"/>
        <v>NO</v>
      </c>
      <c r="L69" s="68" t="s">
        <v>138</v>
      </c>
    </row>
    <row r="70" spans="1:12" s="15" customFormat="1" ht="15">
      <c r="A70" s="18">
        <v>11</v>
      </c>
      <c r="B70" s="11" t="s">
        <v>32</v>
      </c>
      <c r="C70" s="21">
        <v>0</v>
      </c>
      <c r="D70" s="26" t="s">
        <v>125</v>
      </c>
      <c r="E70" s="24">
        <v>10</v>
      </c>
      <c r="F70" s="22">
        <v>0</v>
      </c>
      <c r="H70" s="37" t="str">
        <f t="shared" si="6"/>
        <v>NO</v>
      </c>
      <c r="I70" s="37" t="s">
        <v>125</v>
      </c>
      <c r="J70" s="41">
        <v>10</v>
      </c>
      <c r="K70" s="39" t="str">
        <f t="shared" si="5"/>
        <v>NO</v>
      </c>
      <c r="L70" s="68" t="s">
        <v>141</v>
      </c>
    </row>
    <row r="71" spans="1:12" s="15" customFormat="1" ht="25.5">
      <c r="A71" s="18">
        <v>11</v>
      </c>
      <c r="B71" s="11" t="s">
        <v>81</v>
      </c>
      <c r="C71" s="21">
        <v>0</v>
      </c>
      <c r="D71" s="26" t="s">
        <v>134</v>
      </c>
      <c r="E71" s="24">
        <v>7</v>
      </c>
      <c r="F71" s="22">
        <v>0</v>
      </c>
      <c r="H71" s="37" t="str">
        <f>IF(C71=0,"NO",IF(C71&lt;=2,C71,IF(C71&gt;2,"più di 2","CONTROLLO")))</f>
        <v>NO</v>
      </c>
      <c r="I71" s="37" t="s">
        <v>174</v>
      </c>
      <c r="J71" s="41">
        <v>7</v>
      </c>
      <c r="K71" s="39" t="str">
        <f>IF(F71=0,"NO",IF(F71&gt;0,"SI","CONTROLLO"))</f>
        <v>NO</v>
      </c>
      <c r="L71" s="68" t="s">
        <v>141</v>
      </c>
    </row>
    <row r="72" spans="1:12" s="15" customFormat="1" ht="30">
      <c r="A72" s="18">
        <v>11</v>
      </c>
      <c r="B72" s="11" t="s">
        <v>90</v>
      </c>
      <c r="C72" s="23">
        <v>4</v>
      </c>
      <c r="D72" s="25" t="s">
        <v>125</v>
      </c>
      <c r="E72" s="24">
        <v>5</v>
      </c>
      <c r="F72" s="22">
        <v>1</v>
      </c>
      <c r="H72" s="37" t="str">
        <f>IF(C72=0,"NO",IF(C72&lt;=2,C72,IF(C72&gt;2,"più di 2","CONTROLLO")))</f>
        <v>più di 2</v>
      </c>
      <c r="I72" s="40" t="s">
        <v>125</v>
      </c>
      <c r="J72" s="41">
        <v>5</v>
      </c>
      <c r="K72" s="39" t="str">
        <f>IF(F72=0,"NO",IF(F72&gt;0,"SI","CONTROLLO"))</f>
        <v>SI</v>
      </c>
      <c r="L72" s="68" t="s">
        <v>141</v>
      </c>
    </row>
    <row r="73" spans="1:12" s="15" customFormat="1" ht="30">
      <c r="A73" s="18">
        <v>12</v>
      </c>
      <c r="B73" s="11" t="s">
        <v>13</v>
      </c>
      <c r="C73" s="23">
        <v>6</v>
      </c>
      <c r="D73" s="25" t="s">
        <v>125</v>
      </c>
      <c r="E73" s="24">
        <v>10</v>
      </c>
      <c r="F73" s="22">
        <v>0</v>
      </c>
      <c r="H73" s="37" t="str">
        <f aca="true" t="shared" si="7" ref="H73:H80">IF(C73=0,"NO",IF(C73&lt;=2,C73,IF(C73&gt;2,"più di 2","CONTROLLO")))</f>
        <v>più di 2</v>
      </c>
      <c r="I73" s="40" t="s">
        <v>125</v>
      </c>
      <c r="J73" s="41">
        <v>10</v>
      </c>
      <c r="K73" s="39" t="str">
        <f aca="true" t="shared" si="8" ref="K73:K80">IF(F73=0,"NO",IF(F73&gt;0,"SI","CONTROLLO"))</f>
        <v>NO</v>
      </c>
      <c r="L73" s="68" t="s">
        <v>140</v>
      </c>
    </row>
    <row r="74" spans="1:12" s="15" customFormat="1" ht="15">
      <c r="A74" s="18">
        <v>12</v>
      </c>
      <c r="B74" s="11" t="s">
        <v>14</v>
      </c>
      <c r="C74" s="23">
        <v>6</v>
      </c>
      <c r="D74" s="25" t="s">
        <v>125</v>
      </c>
      <c r="E74" s="24">
        <v>6</v>
      </c>
      <c r="F74" s="22">
        <v>0</v>
      </c>
      <c r="H74" s="37" t="str">
        <f t="shared" si="7"/>
        <v>più di 2</v>
      </c>
      <c r="I74" s="40" t="s">
        <v>125</v>
      </c>
      <c r="J74" s="41">
        <v>6</v>
      </c>
      <c r="K74" s="39" t="str">
        <f t="shared" si="8"/>
        <v>NO</v>
      </c>
      <c r="L74" s="68" t="s">
        <v>142</v>
      </c>
    </row>
    <row r="75" spans="1:12" s="15" customFormat="1" ht="30">
      <c r="A75" s="18">
        <v>12</v>
      </c>
      <c r="B75" s="11" t="s">
        <v>15</v>
      </c>
      <c r="C75" s="23">
        <v>3</v>
      </c>
      <c r="D75" s="25" t="s">
        <v>125</v>
      </c>
      <c r="E75" s="24">
        <v>8</v>
      </c>
      <c r="F75" s="22">
        <v>0</v>
      </c>
      <c r="H75" s="37" t="str">
        <f t="shared" si="7"/>
        <v>più di 2</v>
      </c>
      <c r="I75" s="40" t="s">
        <v>125</v>
      </c>
      <c r="J75" s="41">
        <v>8</v>
      </c>
      <c r="K75" s="39" t="str">
        <f t="shared" si="8"/>
        <v>NO</v>
      </c>
      <c r="L75" s="68" t="s">
        <v>138</v>
      </c>
    </row>
    <row r="76" spans="1:12" s="15" customFormat="1" ht="30">
      <c r="A76" s="18">
        <v>12</v>
      </c>
      <c r="B76" s="11" t="s">
        <v>79</v>
      </c>
      <c r="C76" s="21">
        <v>0</v>
      </c>
      <c r="D76" s="26" t="s">
        <v>125</v>
      </c>
      <c r="E76" s="24">
        <v>4</v>
      </c>
      <c r="F76" s="22">
        <v>0</v>
      </c>
      <c r="H76" s="37" t="str">
        <f t="shared" si="7"/>
        <v>NO</v>
      </c>
      <c r="I76" s="37" t="s">
        <v>125</v>
      </c>
      <c r="J76" s="41">
        <v>4</v>
      </c>
      <c r="K76" s="39" t="str">
        <f t="shared" si="8"/>
        <v>NO</v>
      </c>
      <c r="L76" s="68" t="s">
        <v>141</v>
      </c>
    </row>
    <row r="77" spans="1:12" s="15" customFormat="1" ht="15">
      <c r="A77" s="18">
        <v>12</v>
      </c>
      <c r="B77" s="11" t="s">
        <v>16</v>
      </c>
      <c r="C77" s="23">
        <v>2</v>
      </c>
      <c r="D77" s="25" t="s">
        <v>125</v>
      </c>
      <c r="E77" s="24">
        <v>6</v>
      </c>
      <c r="F77" s="22">
        <v>0</v>
      </c>
      <c r="H77" s="37">
        <f t="shared" si="7"/>
        <v>2</v>
      </c>
      <c r="I77" s="40" t="s">
        <v>125</v>
      </c>
      <c r="J77" s="41">
        <v>6</v>
      </c>
      <c r="K77" s="39" t="str">
        <f t="shared" si="8"/>
        <v>NO</v>
      </c>
      <c r="L77" s="68" t="s">
        <v>142</v>
      </c>
    </row>
    <row r="78" spans="1:12" s="15" customFormat="1" ht="15">
      <c r="A78" s="18">
        <v>12</v>
      </c>
      <c r="B78" s="11" t="s">
        <v>17</v>
      </c>
      <c r="C78" s="23">
        <v>2</v>
      </c>
      <c r="D78" s="25" t="s">
        <v>125</v>
      </c>
      <c r="E78" s="24">
        <v>6</v>
      </c>
      <c r="F78" s="22">
        <v>0</v>
      </c>
      <c r="H78" s="37">
        <f t="shared" si="7"/>
        <v>2</v>
      </c>
      <c r="I78" s="40" t="s">
        <v>125</v>
      </c>
      <c r="J78" s="41">
        <v>6</v>
      </c>
      <c r="K78" s="39" t="str">
        <f t="shared" si="8"/>
        <v>NO</v>
      </c>
      <c r="L78" s="68" t="s">
        <v>142</v>
      </c>
    </row>
    <row r="79" spans="1:12" s="15" customFormat="1" ht="30">
      <c r="A79" s="18">
        <v>12</v>
      </c>
      <c r="B79" s="11" t="s">
        <v>18</v>
      </c>
      <c r="C79" s="23">
        <v>11</v>
      </c>
      <c r="D79" s="25" t="s">
        <v>125</v>
      </c>
      <c r="E79" s="24">
        <v>9</v>
      </c>
      <c r="F79" s="22">
        <v>0</v>
      </c>
      <c r="H79" s="37" t="str">
        <f t="shared" si="7"/>
        <v>più di 2</v>
      </c>
      <c r="I79" s="40" t="s">
        <v>125</v>
      </c>
      <c r="J79" s="41">
        <v>9</v>
      </c>
      <c r="K79" s="39" t="str">
        <f t="shared" si="8"/>
        <v>NO</v>
      </c>
      <c r="L79" s="68" t="s">
        <v>142</v>
      </c>
    </row>
    <row r="80" spans="1:12" s="15" customFormat="1" ht="30">
      <c r="A80" s="18">
        <v>12</v>
      </c>
      <c r="B80" s="11" t="s">
        <v>62</v>
      </c>
      <c r="C80" s="23">
        <v>6</v>
      </c>
      <c r="D80" s="25" t="s">
        <v>125</v>
      </c>
      <c r="E80" s="24">
        <v>8</v>
      </c>
      <c r="F80" s="22">
        <v>0</v>
      </c>
      <c r="H80" s="37" t="str">
        <f t="shared" si="7"/>
        <v>più di 2</v>
      </c>
      <c r="I80" s="40" t="s">
        <v>125</v>
      </c>
      <c r="J80" s="41">
        <v>8</v>
      </c>
      <c r="K80" s="39" t="str">
        <f t="shared" si="8"/>
        <v>NO</v>
      </c>
      <c r="L80" s="68" t="s">
        <v>142</v>
      </c>
    </row>
    <row r="81" spans="1:12" s="15" customFormat="1" ht="15">
      <c r="A81" s="18">
        <v>12</v>
      </c>
      <c r="B81" s="11" t="s">
        <v>19</v>
      </c>
      <c r="C81" s="23">
        <v>4</v>
      </c>
      <c r="D81" s="25" t="s">
        <v>125</v>
      </c>
      <c r="E81" s="24">
        <v>12</v>
      </c>
      <c r="F81" s="22">
        <v>0</v>
      </c>
      <c r="H81" s="37" t="str">
        <f aca="true" t="shared" si="9" ref="H81:H88">IF(C81=0,"NO",IF(C81&lt;=2,C81,IF(C81&gt;2,"più di 2","CONTROLLO")))</f>
        <v>più di 2</v>
      </c>
      <c r="I81" s="40" t="s">
        <v>125</v>
      </c>
      <c r="J81" s="41">
        <v>12</v>
      </c>
      <c r="K81" s="39" t="str">
        <f aca="true" t="shared" si="10" ref="K81:K88">IF(F81=0,"NO",IF(F81&gt;0,"SI","CONTROLLO"))</f>
        <v>NO</v>
      </c>
      <c r="L81" s="68" t="s">
        <v>138</v>
      </c>
    </row>
    <row r="82" spans="1:12" s="15" customFormat="1" ht="30">
      <c r="A82" s="18">
        <v>13</v>
      </c>
      <c r="B82" s="11" t="s">
        <v>57</v>
      </c>
      <c r="C82" s="21">
        <v>0</v>
      </c>
      <c r="D82" s="26" t="s">
        <v>127</v>
      </c>
      <c r="E82" s="24">
        <v>10</v>
      </c>
      <c r="F82" s="22">
        <v>0</v>
      </c>
      <c r="H82" s="37" t="str">
        <f t="shared" si="9"/>
        <v>NO</v>
      </c>
      <c r="I82" s="37" t="s">
        <v>179</v>
      </c>
      <c r="J82" s="41">
        <v>10</v>
      </c>
      <c r="K82" s="39" t="str">
        <f t="shared" si="10"/>
        <v>NO</v>
      </c>
      <c r="L82" s="68" t="s">
        <v>142</v>
      </c>
    </row>
    <row r="83" spans="1:12" s="15" customFormat="1" ht="45">
      <c r="A83" s="18">
        <v>13</v>
      </c>
      <c r="B83" s="11" t="s">
        <v>78</v>
      </c>
      <c r="C83" s="30">
        <v>2</v>
      </c>
      <c r="D83" s="26" t="s">
        <v>134</v>
      </c>
      <c r="E83" s="24" t="s">
        <v>132</v>
      </c>
      <c r="F83" s="31">
        <v>0</v>
      </c>
      <c r="H83" s="37">
        <f t="shared" si="9"/>
        <v>2</v>
      </c>
      <c r="I83" s="37" t="s">
        <v>134</v>
      </c>
      <c r="J83" s="41" t="s">
        <v>132</v>
      </c>
      <c r="K83" s="39" t="str">
        <f t="shared" si="10"/>
        <v>NO</v>
      </c>
      <c r="L83" s="68" t="s">
        <v>141</v>
      </c>
    </row>
    <row r="84" spans="1:12" s="15" customFormat="1" ht="15">
      <c r="A84" s="18">
        <v>13</v>
      </c>
      <c r="B84" s="12" t="s">
        <v>47</v>
      </c>
      <c r="C84" s="45">
        <v>0</v>
      </c>
      <c r="D84" s="26" t="s">
        <v>127</v>
      </c>
      <c r="E84" s="24">
        <v>8</v>
      </c>
      <c r="F84" s="31">
        <v>0</v>
      </c>
      <c r="H84" s="37" t="str">
        <f t="shared" si="9"/>
        <v>NO</v>
      </c>
      <c r="I84" s="37" t="s">
        <v>179</v>
      </c>
      <c r="J84" s="41">
        <v>8</v>
      </c>
      <c r="K84" s="39" t="str">
        <f t="shared" si="10"/>
        <v>NO</v>
      </c>
      <c r="L84" s="68" t="s">
        <v>141</v>
      </c>
    </row>
    <row r="85" spans="1:255" s="15" customFormat="1" ht="25.5">
      <c r="A85" s="18">
        <v>13</v>
      </c>
      <c r="B85" s="11" t="s">
        <v>145</v>
      </c>
      <c r="C85" s="30">
        <v>4</v>
      </c>
      <c r="D85" s="26" t="s">
        <v>134</v>
      </c>
      <c r="E85" s="24">
        <v>14</v>
      </c>
      <c r="F85" s="31">
        <v>0</v>
      </c>
      <c r="H85" s="37" t="str">
        <f t="shared" si="9"/>
        <v>più di 2</v>
      </c>
      <c r="I85" s="37" t="s">
        <v>180</v>
      </c>
      <c r="J85" s="41">
        <v>14</v>
      </c>
      <c r="K85" s="39" t="str">
        <f t="shared" si="10"/>
        <v>NO</v>
      </c>
      <c r="L85" s="68" t="s">
        <v>140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s="15" customFormat="1" ht="15">
      <c r="A86" s="18">
        <v>13</v>
      </c>
      <c r="B86" s="11" t="s">
        <v>58</v>
      </c>
      <c r="C86" s="124">
        <v>1</v>
      </c>
      <c r="D86" s="25" t="s">
        <v>125</v>
      </c>
      <c r="E86" s="24">
        <v>5</v>
      </c>
      <c r="F86" s="31">
        <v>0</v>
      </c>
      <c r="H86" s="37">
        <f t="shared" si="9"/>
        <v>1</v>
      </c>
      <c r="I86" s="40" t="s">
        <v>125</v>
      </c>
      <c r="J86" s="41">
        <v>5</v>
      </c>
      <c r="K86" s="39" t="str">
        <f t="shared" si="10"/>
        <v>NO</v>
      </c>
      <c r="L86" s="68" t="s">
        <v>141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s="15" customFormat="1" ht="15">
      <c r="A87" s="107">
        <v>13</v>
      </c>
      <c r="B87" s="108" t="s">
        <v>10</v>
      </c>
      <c r="C87" s="109">
        <v>2</v>
      </c>
      <c r="D87" s="110" t="s">
        <v>125</v>
      </c>
      <c r="E87" s="111">
        <v>7</v>
      </c>
      <c r="F87" s="112">
        <v>0</v>
      </c>
      <c r="H87" s="113">
        <f t="shared" si="9"/>
        <v>2</v>
      </c>
      <c r="I87" s="114" t="s">
        <v>125</v>
      </c>
      <c r="J87" s="115">
        <v>7</v>
      </c>
      <c r="K87" s="116" t="str">
        <f t="shared" si="10"/>
        <v>NO</v>
      </c>
      <c r="L87" s="117" t="s">
        <v>141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12" ht="15.75" thickBot="1">
      <c r="A88" s="69">
        <v>14</v>
      </c>
      <c r="B88" s="118" t="s">
        <v>182</v>
      </c>
      <c r="C88" s="119">
        <v>2</v>
      </c>
      <c r="D88" s="70" t="s">
        <v>125</v>
      </c>
      <c r="E88" s="120">
        <v>7</v>
      </c>
      <c r="F88" s="71">
        <v>0</v>
      </c>
      <c r="G88" s="121"/>
      <c r="H88" s="72">
        <f t="shared" si="9"/>
        <v>2</v>
      </c>
      <c r="I88" s="62" t="s">
        <v>125</v>
      </c>
      <c r="J88" s="122">
        <v>7</v>
      </c>
      <c r="K88" s="123" t="str">
        <f t="shared" si="10"/>
        <v>NO</v>
      </c>
      <c r="L88" s="77" t="s">
        <v>138</v>
      </c>
    </row>
  </sheetData>
  <autoFilter ref="A2:IU88"/>
  <mergeCells count="1">
    <mergeCell ref="A1:L1"/>
  </mergeCells>
  <printOptions horizontalCentered="1"/>
  <pageMargins left="0.21" right="0.1968503937007874" top="0.5118110236220472" bottom="0.4724409448818898" header="0.31496062992125984" footer="0.2755905511811024"/>
  <pageSetup horizontalDpi="360" verticalDpi="360" orientation="landscape" paperSize="9" scale="91" r:id="rId1"/>
  <headerFooter alignWithMargins="0">
    <oddHeader>&amp;R&amp;"Arial,Grassetto"&amp;14TABELLA 3 del 5 settembre 2005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Segr. Org. Collegiali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Pa</dc:creator>
  <cp:keywords/>
  <dc:description/>
  <cp:lastModifiedBy> </cp:lastModifiedBy>
  <cp:lastPrinted>2005-09-08T06:38:36Z</cp:lastPrinted>
  <dcterms:created xsi:type="dcterms:W3CDTF">2000-09-20T09:21:43Z</dcterms:created>
  <dcterms:modified xsi:type="dcterms:W3CDTF">2006-02-02T14:03:02Z</dcterms:modified>
  <cp:category/>
  <cp:version/>
  <cp:contentType/>
  <cp:contentStatus/>
</cp:coreProperties>
</file>